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JEŠĆE PROGRAMI 2021\za ministarstvo\"/>
    </mc:Choice>
  </mc:AlternateContent>
  <bookViews>
    <workbookView xWindow="0" yWindow="0" windowWidth="28800" windowHeight="11850" tabRatio="822"/>
  </bookViews>
  <sheets>
    <sheet name="1. OSNOVNI PODACI" sheetId="7" r:id="rId1"/>
    <sheet name="2. IZVRŠENJE PLANA PROGRAMA" sheetId="3" r:id="rId2"/>
    <sheet name="3.A PRORAČUNSKI PLAN-prihodi" sheetId="11" state="hidden" r:id="rId3"/>
    <sheet name="3.B PRORAČUNSKI PLAN-rashodi" sheetId="8" state="hidden" r:id="rId4"/>
    <sheet name="Kontni plan" sheetId="9" state="hidden" r:id="rId5"/>
    <sheet name="Registar proračunskih korisnika" sheetId="6" state="hidden" r:id="rId6"/>
    <sheet name="Programske djelatnosti" sheetId="5" state="hidden" r:id="rId7"/>
  </sheets>
  <definedNames>
    <definedName name="_FiltarBaze" localSheetId="4" hidden="1">'Kontni plan'!$A$1:$C$2816</definedName>
    <definedName name="_Toc125454354" localSheetId="1">'2. IZVRŠENJE PLANA PROGRAMA'!#REF!</definedName>
    <definedName name="_Toc339887787" localSheetId="1">'2. IZVRŠENJE PLANA PROGRAMA'!#REF!</definedName>
    <definedName name="Djelatnosti">'Programske djelatnosti'!$A$1:$A$11</definedName>
    <definedName name="OLE_LINK5" localSheetId="1">'2. IZVRŠENJE PLANA PROGRAMA'!$H$4</definedName>
  </definedNames>
  <calcPr calcId="162913"/>
</workbook>
</file>

<file path=xl/calcChain.xml><?xml version="1.0" encoding="utf-8"?>
<calcChain xmlns="http://schemas.openxmlformats.org/spreadsheetml/2006/main">
  <c r="G2" i="3" l="1"/>
  <c r="F2" i="3"/>
  <c r="E2" i="3"/>
  <c r="D2" i="3"/>
  <c r="D19" i="7" l="1"/>
  <c r="D22" i="7" l="1"/>
  <c r="I3" i="8" l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I6" i="11"/>
  <c r="I5" i="11"/>
  <c r="H4" i="11"/>
  <c r="G4" i="11"/>
  <c r="F4" i="11"/>
  <c r="E4" i="11"/>
  <c r="D4" i="11"/>
  <c r="C4" i="11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F4" i="8"/>
  <c r="G4" i="8"/>
  <c r="H4" i="8"/>
  <c r="C4" i="8"/>
  <c r="I4" i="11" l="1"/>
  <c r="A4" i="11" s="1"/>
  <c r="I4" i="8"/>
  <c r="A4" i="8" s="1"/>
  <c r="D21" i="7" l="1"/>
  <c r="D20" i="7"/>
  <c r="C3" i="8" l="1"/>
  <c r="A3" i="8" s="1"/>
  <c r="C3" i="11"/>
  <c r="A3" i="11" s="1"/>
</calcChain>
</file>

<file path=xl/sharedStrings.xml><?xml version="1.0" encoding="utf-8"?>
<sst xmlns="http://schemas.openxmlformats.org/spreadsheetml/2006/main" count="1030" uniqueCount="522">
  <si>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</si>
  <si>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</si>
  <si>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</si>
  <si>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</si>
  <si>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</si>
  <si>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</si>
  <si>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</si>
  <si>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</si>
  <si>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</si>
  <si>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</si>
  <si>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</si>
  <si>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</si>
  <si>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</si>
  <si>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</si>
  <si>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</si>
  <si>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</si>
  <si>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</si>
  <si>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</si>
  <si>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</si>
  <si>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</si>
  <si>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</si>
  <si>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</si>
  <si>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</si>
  <si>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</si>
  <si>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</si>
  <si>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</si>
  <si>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</si>
  <si>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</si>
  <si>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</si>
  <si>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</si>
  <si>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</si>
  <si>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</si>
  <si>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</si>
  <si>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</si>
  <si>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</si>
  <si>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</si>
  <si>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</si>
  <si>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</si>
  <si>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</si>
  <si>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</si>
  <si>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</si>
  <si>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</si>
  <si>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</si>
  <si>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</si>
  <si>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</si>
  <si>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</si>
  <si>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</si>
  <si>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</si>
  <si>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</si>
  <si>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</si>
  <si>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</si>
  <si>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</si>
  <si>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</si>
  <si>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</si>
  <si>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</si>
  <si>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</si>
  <si>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</si>
  <si>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</si>
  <si>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</si>
  <si>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</si>
  <si>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</si>
  <si>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</si>
  <si>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</si>
  <si>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</si>
  <si>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</si>
  <si>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</si>
  <si>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</si>
  <si>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</si>
  <si>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</si>
  <si>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</si>
  <si>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</si>
  <si>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</si>
  <si>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</si>
  <si>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</si>
  <si>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</si>
  <si>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</si>
  <si>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</si>
  <si>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</si>
  <si>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</si>
  <si>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</si>
  <si>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</si>
  <si>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</si>
  <si>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</si>
  <si>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</si>
  <si>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</si>
  <si>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</si>
  <si>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</si>
  <si>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</si>
  <si>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</si>
  <si>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</si>
  <si>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</si>
  <si>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</si>
  <si>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</si>
  <si>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</si>
  <si>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</si>
  <si>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</si>
  <si>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</si>
  <si>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</si>
  <si>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</si>
  <si>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</si>
  <si>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</si>
  <si>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</si>
  <si>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</si>
  <si>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</si>
  <si>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</si>
  <si>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</si>
  <si>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</si>
  <si>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</si>
  <si>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</si>
  <si>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</si>
  <si>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</si>
  <si>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</si>
  <si>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</si>
  <si>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</si>
  <si>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</si>
  <si>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</si>
  <si>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</si>
  <si>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</si>
  <si>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</si>
  <si>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</si>
  <si>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</si>
  <si>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</si>
  <si>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</si>
  <si>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</si>
  <si>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</si>
  <si>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</si>
  <si>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</si>
  <si>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</si>
  <si>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</si>
  <si>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</si>
  <si>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</si>
  <si>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</si>
  <si>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</si>
  <si>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</si>
  <si>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</si>
  <si>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</si>
  <si>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</si>
  <si>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</si>
  <si>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</si>
  <si>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</si>
  <si>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</si>
  <si>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</si>
  <si>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U NADLEŽNOSTI MINISTARSTVA KULTURE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</si>
  <si>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</si>
  <si>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</si>
  <si>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</si>
  <si>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</si>
  <si>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</si>
  <si>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</si>
  <si>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</si>
  <si>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</si>
  <si>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</si>
  <si>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</si>
  <si>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</si>
  <si>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</si>
  <si>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</si>
  <si>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</si>
  <si>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</si>
  <si>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</si>
  <si>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</si>
  <si>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</si>
  <si>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Redovna djelatnost</t>
  </si>
  <si>
    <t>KKT-Međunarodna kulturna djelatnost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</si>
  <si>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</si>
  <si>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</si>
  <si>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</si>
  <si>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</si>
  <si>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</si>
  <si>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</si>
  <si>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</si>
  <si>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</si>
  <si>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</si>
  <si>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</si>
  <si>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</si>
  <si>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</si>
  <si>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</si>
  <si>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</si>
  <si>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</si>
  <si>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</si>
  <si>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</si>
  <si>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</si>
  <si>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</si>
  <si>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</si>
  <si>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</si>
  <si>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</si>
  <si>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</si>
  <si>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</si>
  <si>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</si>
  <si>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</si>
  <si>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</si>
  <si>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</si>
  <si>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</si>
  <si>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</si>
  <si>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</si>
  <si>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</si>
  <si>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</si>
  <si>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</si>
  <si>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</si>
  <si>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</si>
  <si>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</si>
  <si>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</si>
  <si>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</si>
  <si>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</si>
  <si>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</si>
  <si>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</si>
  <si>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</si>
  <si>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</si>
  <si>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</si>
  <si>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</si>
  <si>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</si>
  <si>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</si>
  <si>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</si>
  <si>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</si>
  <si>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</si>
  <si>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</si>
  <si>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</si>
  <si>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</si>
  <si>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</si>
  <si>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</si>
  <si>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</si>
  <si>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</si>
  <si>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</si>
  <si>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</si>
  <si>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</si>
  <si>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</si>
  <si>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</si>
  <si>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</si>
  <si>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</si>
  <si>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</si>
  <si>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</si>
  <si>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</si>
  <si>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</si>
  <si>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</si>
  <si>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</si>
  <si>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</si>
  <si>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</si>
  <si>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</si>
  <si>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</si>
  <si>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</si>
  <si>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</si>
  <si>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</si>
  <si>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</si>
  <si>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</si>
  <si>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</si>
  <si>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</si>
  <si>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</si>
  <si>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</si>
  <si>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</si>
  <si>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</si>
  <si>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</si>
  <si>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</si>
  <si>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</si>
  <si>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</si>
  <si>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</si>
  <si>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</si>
  <si>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</si>
  <si>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</si>
  <si>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</si>
  <si>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</si>
  <si>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</si>
  <si>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</si>
  <si>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</si>
  <si>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</si>
  <si>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</si>
  <si>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</si>
  <si>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</si>
  <si>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</si>
  <si>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</si>
  <si>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</si>
  <si>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</si>
  <si>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</si>
  <si>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</si>
  <si>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</si>
  <si>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</si>
  <si>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</si>
  <si>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</si>
  <si>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</si>
  <si>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</si>
  <si>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</si>
  <si>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</si>
  <si>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</si>
  <si>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</si>
  <si>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</si>
  <si>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</si>
  <si>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</si>
  <si>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</si>
  <si>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</si>
  <si>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</si>
  <si>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</si>
  <si>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</si>
  <si>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</si>
  <si>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</si>
  <si>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</si>
  <si>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</si>
  <si>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</si>
  <si>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</si>
  <si>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</si>
  <si>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</si>
  <si>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</si>
  <si>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</si>
  <si>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</si>
  <si>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</si>
  <si>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</si>
  <si>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</si>
  <si>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</si>
  <si>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</si>
  <si>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</si>
  <si>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</si>
  <si>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</si>
  <si>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</si>
  <si>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</si>
  <si>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</si>
  <si>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</si>
  <si>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</si>
  <si>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</si>
  <si>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</si>
  <si>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</si>
  <si>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</si>
  <si>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</si>
  <si>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</si>
  <si>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</si>
  <si>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</si>
  <si>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</si>
  <si>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</si>
  <si>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</si>
  <si>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</si>
  <si>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</si>
  <si>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</si>
  <si>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</si>
  <si>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</si>
  <si>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</si>
  <si>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</si>
  <si>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</si>
  <si>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</si>
  <si>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</si>
  <si>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</si>
  <si>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</si>
  <si>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</si>
  <si>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</si>
  <si>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</si>
  <si>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</si>
  <si>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</si>
  <si>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</si>
  <si>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</si>
  <si>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</si>
  <si>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</si>
  <si>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</si>
  <si>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</si>
  <si>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</si>
  <si>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</si>
  <si>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</si>
  <si>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</si>
  <si>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</si>
  <si>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</si>
  <si>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</si>
  <si>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</si>
  <si>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</si>
  <si>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</si>
  <si>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</si>
  <si>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</si>
  <si>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</si>
  <si>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</si>
  <si>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</si>
  <si>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</si>
  <si>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</si>
  <si>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</si>
  <si>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</si>
  <si>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</si>
  <si>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</si>
  <si>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</si>
  <si>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</si>
  <si>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</si>
  <si>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</si>
  <si>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</si>
  <si>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</si>
  <si>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</si>
  <si>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</si>
  <si>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</si>
  <si>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</si>
  <si>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</si>
  <si>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</si>
  <si>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</si>
  <si>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</si>
  <si>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</si>
  <si>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</si>
  <si>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</si>
  <si>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</si>
  <si>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</si>
  <si>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</si>
  <si>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</si>
  <si>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</si>
  <si>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</si>
  <si>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</si>
  <si>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</si>
  <si>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</si>
  <si>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</si>
  <si>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</si>
  <si>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</si>
  <si>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</si>
  <si>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</si>
  <si>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</si>
  <si>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</si>
  <si>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</si>
  <si>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</si>
  <si>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</si>
  <si>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</si>
  <si>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</si>
  <si>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</si>
  <si>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</si>
  <si>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</si>
  <si>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</si>
  <si>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</si>
  <si>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</si>
  <si>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</si>
  <si>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</si>
  <si>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</si>
  <si>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</si>
  <si>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</si>
  <si>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</si>
  <si>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</si>
  <si>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</si>
  <si>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</si>
  <si>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</si>
  <si>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</si>
  <si>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</si>
  <si>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</si>
  <si>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</si>
  <si>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</si>
  <si>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</si>
  <si>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</si>
  <si>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</si>
  <si>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</si>
  <si>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</si>
  <si>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</si>
  <si>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</si>
  <si>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</si>
  <si>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</si>
  <si>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</si>
  <si>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</si>
  <si>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</si>
  <si>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</si>
  <si>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</si>
  <si>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</si>
  <si>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</si>
  <si>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</si>
  <si>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</si>
  <si>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</si>
  <si>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</si>
  <si>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</si>
  <si>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</si>
  <si>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</si>
  <si>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</si>
  <si>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</si>
  <si>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</si>
  <si>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</si>
  <si>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</si>
  <si>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</si>
  <si>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</si>
  <si>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</si>
  <si>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</si>
  <si>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</si>
  <si>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</si>
  <si>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</si>
  <si>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</si>
  <si>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</si>
  <si>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</si>
  <si>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</si>
  <si>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</si>
  <si>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</si>
  <si>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</si>
  <si>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</si>
  <si>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</si>
  <si>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</si>
  <si>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</si>
  <si>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</si>
  <si>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</si>
  <si>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</si>
  <si>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</si>
  <si>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</si>
  <si>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</si>
  <si>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</si>
  <si>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</si>
  <si>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</si>
  <si>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</si>
  <si>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</si>
  <si>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</si>
  <si>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</si>
  <si>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</si>
  <si>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SREDSTVA MK-a ZA PROGRAMSKU DJELTNOST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</si>
  <si>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</si>
  <si>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</si>
  <si>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</si>
  <si>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</si>
  <si>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</si>
  <si>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</si>
  <si>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</si>
  <si>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</si>
  <si>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</si>
  <si>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</si>
  <si>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</si>
  <si>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Potpis ravnatelja ustanove</t>
  </si>
  <si>
    <t>PODACI O RAVNATELJU USTANOVE</t>
  </si>
  <si>
    <t>Ukupni iznosi iz tablice 2.</t>
  </si>
  <si>
    <t>NAZIV KONTA
(automatski se upisuje unosom kontnog broja)</t>
  </si>
  <si>
    <t>Prvo privremeno izvješće (označiti s X)</t>
  </si>
  <si>
    <t>Drugo privremeno izvješće (označiti s X)</t>
  </si>
  <si>
    <t>Konačno izvješće (označiti s X)</t>
  </si>
  <si>
    <t>DETALJNI OPIS IZVRŠENOG PROGRAMA
(ujedno navesti aktinosti koje su provodene programom te ukoliko ih je bilo navesti razloge odstupanja od planiranog)</t>
  </si>
  <si>
    <t>UGOVORENI IZNOS (SREDSTVA MINISTARSTVA)</t>
  </si>
  <si>
    <t xml:space="preserve">UTROŠENA VLASTITA SREDSTVA PO PROGRAMU (izvor 31) </t>
  </si>
  <si>
    <t>PROGRAMSKA DJELATNOST</t>
  </si>
  <si>
    <t xml:space="preserve">UTROŠENI IZNOS SREDSTAVA MINISTARSTVA  - prikazati utrošeni iznos sredstava Ministarstva (izvor 11) </t>
  </si>
  <si>
    <t>SPECIFIKACIJA TROŠKOVA SREDSTAVA MINISTARSTVA KULTURE I MEDIJA kn)</t>
  </si>
  <si>
    <t>Tablica: IZVRŠENJE PLANA PROGRAMSKIH AKTIVNOSTI USTANOVA U NADLEŽNOSTI MINISTARSTVA KULTURE I MEDIJA ZA 2021. GODINU</t>
  </si>
  <si>
    <t>UKUPNI TROŠKOVI (PRIKAZ UTROŠENIH SREDSTAVA MINISTARSTVA I SREDSTAVA IZ OSTALIH IZVORA)  (zbroj stupaca D E F )</t>
  </si>
  <si>
    <t>ZA 2021. GODINU</t>
  </si>
  <si>
    <t>Uređenje kulturnog dobra</t>
  </si>
  <si>
    <t>x</t>
  </si>
  <si>
    <t>ADAM PINTARIĆ, dipl.ing.arh.</t>
  </si>
  <si>
    <t>091-166-2707, 042-796-281</t>
  </si>
  <si>
    <t>dvor@trakoscan.hr</t>
  </si>
  <si>
    <t xml:space="preserve">OSTALI IZVORI FINANCIRANJA  specificirati izvor (izvor 43)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</si>
</sst>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.&quot;"/>
    <numFmt numFmtId="165" formatCode="00000000"/>
    <numFmt numFmtId="166" formatCode="00000000000"/>
  </numFmts>
  <fonts count="37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1"/>
      <color theme="9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left" vertical="center" wrapText="1" indent="1"/>
    </xf>
    <xf numFmtId="0" fontId="5" fillId="0" borderId="4" xfId="4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indent="1"/>
    </xf>
    <xf numFmtId="0" fontId="5" fillId="0" borderId="5" xfId="4" applyFont="1" applyFill="1" applyBorder="1" applyAlignment="1">
      <alignment horizontal="center" vertical="center" wrapText="1"/>
    </xf>
    <xf numFmtId="164" fontId="6" fillId="0" borderId="6" xfId="3" applyNumberFormat="1" applyFont="1" applyFill="1" applyBorder="1" applyAlignment="1">
      <alignment horizontal="center" vertical="center" wrapText="1"/>
    </xf>
    <xf numFmtId="1" fontId="6" fillId="0" borderId="3" xfId="3" applyNumberFormat="1" applyFont="1" applyFill="1" applyBorder="1" applyAlignment="1">
      <alignment horizontal="right" vertical="center" wrapText="1"/>
    </xf>
    <xf numFmtId="0" fontId="6" fillId="0" borderId="3" xfId="3" applyFont="1" applyFill="1" applyBorder="1" applyAlignment="1">
      <alignment horizontal="left" vertical="center" wrapText="1" inden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/>
    </xf>
    <xf numFmtId="165" fontId="6" fillId="0" borderId="3" xfId="3" quotePrefix="1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 indent="1"/>
    </xf>
    <xf numFmtId="165" fontId="6" fillId="0" borderId="3" xfId="3" applyNumberFormat="1" applyFont="1" applyFill="1" applyBorder="1" applyAlignment="1">
      <alignment horizontal="left" vertical="center" wrapText="1" indent="1"/>
    </xf>
    <xf numFmtId="165" fontId="6" fillId="0" borderId="3" xfId="3" applyNumberFormat="1" applyFont="1" applyFill="1" applyBorder="1" applyAlignment="1">
      <alignment horizontal="center" vertical="center"/>
    </xf>
    <xf numFmtId="1" fontId="6" fillId="0" borderId="3" xfId="3" applyNumberFormat="1" applyFont="1" applyFill="1" applyBorder="1" applyAlignment="1">
      <alignment horizontal="right" vertical="center"/>
    </xf>
    <xf numFmtId="0" fontId="16" fillId="0" borderId="0" xfId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left" vertical="top" wrapText="1"/>
      <protection locked="0"/>
    </xf>
    <xf numFmtId="4" fontId="10" fillId="0" borderId="0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>
      <alignment horizontal="left" vertical="center" wrapText="1" indent="1"/>
    </xf>
    <xf numFmtId="0" fontId="13" fillId="0" borderId="0" xfId="0" applyFont="1" applyProtection="1"/>
    <xf numFmtId="0" fontId="11" fillId="0" borderId="0" xfId="0" applyFont="1" applyAlignment="1" applyProtection="1">
      <alignment horizontal="right" vertical="center"/>
    </xf>
    <xf numFmtId="0" fontId="12" fillId="2" borderId="12" xfId="0" applyFont="1" applyFill="1" applyBorder="1" applyAlignment="1" applyProtection="1">
      <alignment horizontal="left"/>
    </xf>
    <xf numFmtId="0" fontId="13" fillId="2" borderId="12" xfId="0" applyFont="1" applyFill="1" applyBorder="1" applyProtection="1"/>
    <xf numFmtId="0" fontId="13" fillId="2" borderId="13" xfId="0" applyFont="1" applyFill="1" applyBorder="1" applyProtection="1"/>
    <xf numFmtId="0" fontId="13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13" fillId="0" borderId="12" xfId="0" applyFont="1" applyBorder="1" applyProtection="1"/>
    <xf numFmtId="0" fontId="13" fillId="0" borderId="13" xfId="0" applyFont="1" applyBorder="1" applyProtection="1">
      <protection locked="0"/>
    </xf>
    <xf numFmtId="0" fontId="13" fillId="0" borderId="13" xfId="0" applyFont="1" applyBorder="1" applyProtection="1"/>
    <xf numFmtId="49" fontId="13" fillId="0" borderId="0" xfId="0" applyNumberFormat="1" applyFont="1" applyAlignment="1" applyProtection="1"/>
    <xf numFmtId="0" fontId="13" fillId="0" borderId="0" xfId="0" applyFont="1" applyAlignment="1" applyProtection="1"/>
    <xf numFmtId="49" fontId="13" fillId="0" borderId="12" xfId="0" applyNumberFormat="1" applyFont="1" applyBorder="1" applyProtection="1">
      <protection locked="0"/>
    </xf>
    <xf numFmtId="0" fontId="14" fillId="0" borderId="0" xfId="0" applyFont="1" applyAlignment="1" applyProtection="1">
      <alignment horizontal="right" vertical="center"/>
    </xf>
    <xf numFmtId="0" fontId="17" fillId="0" borderId="0" xfId="0" applyFont="1"/>
    <xf numFmtId="3" fontId="18" fillId="4" borderId="20" xfId="0" applyNumberFormat="1" applyFont="1" applyFill="1" applyBorder="1" applyAlignment="1">
      <alignment horizontal="center" vertical="center" wrapText="1"/>
    </xf>
    <xf numFmtId="3" fontId="19" fillId="4" borderId="20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4" fontId="21" fillId="5" borderId="20" xfId="0" applyNumberFormat="1" applyFont="1" applyFill="1" applyBorder="1" applyAlignment="1">
      <alignment horizontal="right" vertical="center" wrapText="1"/>
    </xf>
    <xf numFmtId="4" fontId="21" fillId="0" borderId="2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0" borderId="0" xfId="0" applyNumberFormat="1" applyFont="1"/>
    <xf numFmtId="0" fontId="22" fillId="0" borderId="20" xfId="0" applyNumberFormat="1" applyFont="1" applyFill="1" applyBorder="1" applyAlignment="1">
      <alignment horizontal="left" vertical="center" wrapText="1"/>
    </xf>
    <xf numFmtId="4" fontId="21" fillId="5" borderId="15" xfId="0" applyNumberFormat="1" applyFont="1" applyFill="1" applyBorder="1" applyAlignment="1">
      <alignment horizontal="right" vertical="center" wrapText="1"/>
    </xf>
    <xf numFmtId="0" fontId="22" fillId="0" borderId="19" xfId="0" applyNumberFormat="1" applyFont="1" applyFill="1" applyBorder="1" applyAlignment="1">
      <alignment horizontal="left" vertical="center" wrapText="1"/>
    </xf>
    <xf numFmtId="0" fontId="20" fillId="5" borderId="21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23" fillId="4" borderId="22" xfId="0" applyNumberFormat="1" applyFont="1" applyFill="1" applyBorder="1" applyAlignment="1">
      <alignment horizontal="right" vertical="center" wrapText="1"/>
    </xf>
    <xf numFmtId="0" fontId="25" fillId="5" borderId="21" xfId="0" applyNumberFormat="1" applyFont="1" applyFill="1" applyBorder="1" applyAlignment="1">
      <alignment horizontal="center" vertical="center" wrapText="1"/>
    </xf>
    <xf numFmtId="4" fontId="27" fillId="4" borderId="20" xfId="0" applyNumberFormat="1" applyFont="1" applyFill="1" applyBorder="1" applyAlignment="1">
      <alignment horizontal="right" vertical="center" wrapText="1"/>
    </xf>
    <xf numFmtId="4" fontId="28" fillId="4" borderId="20" xfId="0" applyNumberFormat="1" applyFont="1" applyFill="1" applyBorder="1" applyAlignment="1">
      <alignment horizontal="right" vertical="center" wrapText="1"/>
    </xf>
    <xf numFmtId="0" fontId="29" fillId="5" borderId="21" xfId="0" applyNumberFormat="1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right"/>
    </xf>
    <xf numFmtId="4" fontId="30" fillId="0" borderId="20" xfId="0" applyNumberFormat="1" applyFont="1" applyFill="1" applyBorder="1" applyAlignment="1">
      <alignment horizontal="right" vertical="center" wrapText="1"/>
    </xf>
    <xf numFmtId="0" fontId="31" fillId="0" borderId="21" xfId="0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32" fillId="0" borderId="0" xfId="0" applyFont="1" applyBorder="1" applyAlignment="1" applyProtection="1">
      <alignment vertical="center"/>
    </xf>
    <xf numFmtId="0" fontId="36" fillId="9" borderId="11" xfId="0" applyFont="1" applyFill="1" applyBorder="1" applyAlignment="1" applyProtection="1">
      <alignment horizontal="center" vertical="center" wrapText="1"/>
    </xf>
    <xf numFmtId="0" fontId="1" fillId="9" borderId="10" xfId="0" applyFont="1" applyFill="1" applyBorder="1" applyAlignment="1" applyProtection="1">
      <alignment horizontal="center" vertical="center" wrapText="1"/>
    </xf>
    <xf numFmtId="4" fontId="26" fillId="0" borderId="24" xfId="0" applyNumberFormat="1" applyFont="1" applyFill="1" applyBorder="1" applyProtection="1"/>
    <xf numFmtId="4" fontId="26" fillId="2" borderId="24" xfId="0" applyNumberFormat="1" applyFont="1" applyFill="1" applyBorder="1" applyProtection="1"/>
    <xf numFmtId="4" fontId="33" fillId="6" borderId="24" xfId="0" applyNumberFormat="1" applyFont="1" applyFill="1" applyBorder="1" applyProtection="1"/>
    <xf numFmtId="0" fontId="1" fillId="7" borderId="10" xfId="0" applyFont="1" applyFill="1" applyBorder="1" applyAlignment="1" applyProtection="1">
      <alignment horizontal="center" vertical="center" wrapText="1"/>
    </xf>
    <xf numFmtId="0" fontId="1" fillId="10" borderId="10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36" fillId="9" borderId="21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Protection="1"/>
    <xf numFmtId="0" fontId="10" fillId="0" borderId="29" xfId="0" applyFont="1" applyBorder="1" applyAlignment="1" applyProtection="1">
      <alignment horizontal="left" vertical="top" wrapText="1"/>
      <protection locked="0"/>
    </xf>
    <xf numFmtId="4" fontId="10" fillId="0" borderId="30" xfId="0" applyNumberFormat="1" applyFont="1" applyBorder="1" applyAlignment="1" applyProtection="1">
      <alignment horizontal="right" vertical="top" wrapText="1"/>
      <protection locked="0"/>
    </xf>
    <xf numFmtId="0" fontId="8" fillId="0" borderId="30" xfId="0" applyFont="1" applyBorder="1" applyProtection="1"/>
    <xf numFmtId="0" fontId="8" fillId="0" borderId="31" xfId="0" applyFont="1" applyBorder="1" applyProtection="1"/>
    <xf numFmtId="0" fontId="16" fillId="0" borderId="13" xfId="1" applyBorder="1" applyProtection="1">
      <protection locked="0"/>
    </xf>
    <xf numFmtId="0" fontId="0" fillId="0" borderId="0" xfId="0" applyFont="1" applyAlignment="1" applyProtection="1">
      <alignment horizontal="center"/>
    </xf>
    <xf numFmtId="49" fontId="13" fillId="0" borderId="12" xfId="0" applyNumberFormat="1" applyFont="1" applyBorder="1" applyAlignment="1" applyProtection="1">
      <alignment horizontal="center"/>
    </xf>
    <xf numFmtId="0" fontId="13" fillId="0" borderId="12" xfId="0" applyNumberFormat="1" applyFont="1" applyBorder="1" applyAlignment="1" applyProtection="1">
      <alignment horizontal="center"/>
    </xf>
    <xf numFmtId="166" fontId="15" fillId="3" borderId="16" xfId="0" applyNumberFormat="1" applyFont="1" applyFill="1" applyBorder="1" applyAlignment="1" applyProtection="1">
      <alignment horizontal="center"/>
      <protection locked="0"/>
    </xf>
    <xf numFmtId="166" fontId="15" fillId="3" borderId="17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35" fillId="8" borderId="8" xfId="0" applyFont="1" applyFill="1" applyBorder="1" applyAlignment="1" applyProtection="1">
      <alignment horizontal="center" vertical="center"/>
    </xf>
    <xf numFmtId="0" fontId="35" fillId="8" borderId="25" xfId="0" applyFont="1" applyFill="1" applyBorder="1" applyAlignment="1" applyProtection="1">
      <alignment horizontal="center" vertical="center"/>
    </xf>
    <xf numFmtId="0" fontId="35" fillId="8" borderId="26" xfId="0" applyFont="1" applyFill="1" applyBorder="1" applyAlignment="1" applyProtection="1">
      <alignment horizontal="center" vertical="center"/>
    </xf>
    <xf numFmtId="0" fontId="8" fillId="0" borderId="32" xfId="0" applyFont="1" applyBorder="1" applyProtection="1"/>
    <xf numFmtId="0" fontId="8" fillId="0" borderId="33" xfId="0" applyFont="1" applyBorder="1" applyProtection="1"/>
    <xf numFmtId="0" fontId="8" fillId="0" borderId="24" xfId="0" applyFont="1" applyBorder="1" applyProtection="1"/>
    <xf numFmtId="0" fontId="8" fillId="0" borderId="32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32" xfId="0" applyNumberFormat="1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4" fontId="10" fillId="0" borderId="32" xfId="0" applyNumberFormat="1" applyFont="1" applyBorder="1" applyAlignment="1" applyProtection="1">
      <alignment horizontal="center" vertical="center" wrapText="1"/>
      <protection locked="0"/>
    </xf>
    <xf numFmtId="4" fontId="10" fillId="0" borderId="33" xfId="0" applyNumberFormat="1" applyFont="1" applyBorder="1" applyAlignment="1" applyProtection="1">
      <alignment horizontal="center" vertical="center" wrapText="1"/>
      <protection locked="0"/>
    </xf>
    <xf numFmtId="4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6" fillId="0" borderId="3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3" fontId="18" fillId="4" borderId="18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0" fontId="23" fillId="4" borderId="18" xfId="0" applyNumberFormat="1" applyFont="1" applyFill="1" applyBorder="1" applyAlignment="1">
      <alignment horizontal="center" vertical="center" wrapText="1"/>
    </xf>
    <xf numFmtId="0" fontId="23" fillId="4" borderId="23" xfId="0" applyNumberFormat="1" applyFont="1" applyFill="1" applyBorder="1" applyAlignment="1">
      <alignment horizontal="center" vertical="center" wrapText="1"/>
    </xf>
    <xf numFmtId="0" fontId="23" fillId="4" borderId="19" xfId="0" applyNumberFormat="1" applyFont="1" applyFill="1" applyBorder="1" applyAlignment="1">
      <alignment horizontal="center" vertical="center" wrapText="1"/>
    </xf>
    <xf numFmtId="3" fontId="18" fillId="4" borderId="14" xfId="0" applyNumberFormat="1" applyFon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 wrapText="1"/>
    </xf>
    <xf numFmtId="3" fontId="18" fillId="4" borderId="15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Hiperveza 2" xfId="2"/>
    <cellStyle name="Normalno" xfId="0" builtinId="0"/>
    <cellStyle name="Normalno 2" xfId="3"/>
    <cellStyle name="Obično_01_ZAGREBAČKA ŽUPANIJA" xfId="4"/>
    <cellStyle name="Obično_21_GRAD ZAGREB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5</xdr:col>
      <xdr:colOff>104775</xdr:colOff>
      <xdr:row>6</xdr:row>
      <xdr:rowOff>95250</xdr:rowOff>
    </xdr:to>
    <xdr:pic>
      <xdr:nvPicPr>
        <xdr:cNvPr id="22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810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</xdr:row>
      <xdr:rowOff>19051</xdr:rowOff>
    </xdr:from>
    <xdr:to>
      <xdr:col>8</xdr:col>
      <xdr:colOff>2619375</xdr:colOff>
      <xdr:row>8</xdr:row>
      <xdr:rowOff>219076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1"/>
          <a:ext cx="530542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66675</xdr:rowOff>
    </xdr:from>
    <xdr:to>
      <xdr:col>9</xdr:col>
      <xdr:colOff>9525</xdr:colOff>
      <xdr:row>8</xdr:row>
      <xdr:rowOff>19050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33625"/>
          <a:ext cx="5476875" cy="520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or@trakoscan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8"/>
  <sheetViews>
    <sheetView tabSelected="1" view="pageLayout" topLeftCell="A7" zoomScaleNormal="100" workbookViewId="0">
      <selection activeCell="D24" sqref="D24"/>
    </sheetView>
  </sheetViews>
  <sheetFormatPr defaultRowHeight="15" x14ac:dyDescent="0.25"/>
  <cols>
    <col min="1" max="8" width="9.42578125" style="7" customWidth="1"/>
    <col min="9" max="16384" width="9.140625" style="7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8"/>
    </row>
    <row r="6" spans="1:9" x14ac:dyDescent="0.25">
      <c r="A6" s="22"/>
    </row>
    <row r="9" spans="1:9" ht="28.5" customHeight="1" x14ac:dyDescent="0.25">
      <c r="A9" s="92" t="s">
        <v>141</v>
      </c>
      <c r="B9" s="92"/>
      <c r="C9" s="92"/>
      <c r="D9" s="92"/>
      <c r="E9" s="92"/>
      <c r="F9" s="92"/>
      <c r="G9" s="92"/>
      <c r="H9" s="92"/>
      <c r="I9" s="92"/>
    </row>
    <row r="10" spans="1:9" ht="29.25" customHeight="1" x14ac:dyDescent="0.25">
      <c r="A10" s="92" t="s">
        <v>142</v>
      </c>
      <c r="B10" s="92"/>
      <c r="C10" s="92"/>
      <c r="D10" s="92"/>
      <c r="E10" s="92"/>
      <c r="F10" s="92"/>
      <c r="G10" s="92"/>
      <c r="H10" s="92"/>
      <c r="I10" s="92"/>
    </row>
    <row r="11" spans="1:9" ht="27.75" customHeight="1" x14ac:dyDescent="0.25">
      <c r="A11" s="92" t="s">
        <v>515</v>
      </c>
      <c r="B11" s="92"/>
      <c r="C11" s="92"/>
      <c r="D11" s="92"/>
      <c r="E11" s="92"/>
      <c r="F11" s="92"/>
      <c r="G11" s="92"/>
      <c r="H11" s="92"/>
      <c r="I11" s="92"/>
    </row>
    <row r="12" spans="1:9" ht="18.75" thickBot="1" x14ac:dyDescent="0.3">
      <c r="E12" s="9"/>
    </row>
    <row r="13" spans="1:9" ht="15.75" thickBot="1" x14ac:dyDescent="0.3">
      <c r="A13" s="95" t="s">
        <v>504</v>
      </c>
      <c r="B13" s="96"/>
      <c r="C13" s="96"/>
      <c r="D13" s="96"/>
      <c r="E13" s="62"/>
    </row>
    <row r="14" spans="1:9" ht="15.75" thickBot="1" x14ac:dyDescent="0.3">
      <c r="A14" s="95" t="s">
        <v>505</v>
      </c>
      <c r="B14" s="96"/>
      <c r="C14" s="96"/>
      <c r="D14" s="96"/>
      <c r="E14" s="62"/>
    </row>
    <row r="15" spans="1:9" ht="15.75" thickBot="1" x14ac:dyDescent="0.3">
      <c r="A15" s="95" t="s">
        <v>506</v>
      </c>
      <c r="B15" s="96"/>
      <c r="C15" s="96"/>
      <c r="D15" s="96"/>
      <c r="E15" s="62" t="s">
        <v>517</v>
      </c>
    </row>
    <row r="16" spans="1:9" ht="15.75" thickBot="1" x14ac:dyDescent="0.3"/>
    <row r="17" spans="1:9" ht="20.25" thickTop="1" thickBot="1" x14ac:dyDescent="0.35">
      <c r="A17" s="94" t="s">
        <v>183</v>
      </c>
      <c r="B17" s="94"/>
      <c r="C17" s="94"/>
      <c r="D17" s="90">
        <v>24929691978</v>
      </c>
      <c r="E17" s="91"/>
      <c r="F17" s="28"/>
      <c r="G17" s="28"/>
      <c r="H17" s="28"/>
      <c r="I17" s="28"/>
    </row>
    <row r="18" spans="1:9" ht="16.5" thickTop="1" x14ac:dyDescent="0.25">
      <c r="A18" s="94"/>
      <c r="B18" s="94"/>
      <c r="C18" s="94"/>
      <c r="D18" s="28"/>
      <c r="E18" s="28"/>
      <c r="F18" s="28"/>
      <c r="G18" s="28"/>
      <c r="H18" s="28"/>
      <c r="I18" s="28"/>
    </row>
    <row r="19" spans="1:9" ht="15.75" x14ac:dyDescent="0.25">
      <c r="A19" s="93" t="s">
        <v>181</v>
      </c>
      <c r="B19" s="93"/>
      <c r="C19" s="93"/>
      <c r="D19" s="30" t="str">
        <f>+VLOOKUP($D$17,'Registar proračunskih korisnika'!B:D,3,0)</f>
        <v>DVOR TRAKOŠČAN</v>
      </c>
      <c r="E19" s="31"/>
      <c r="F19" s="31"/>
      <c r="G19" s="31"/>
      <c r="H19" s="31"/>
      <c r="I19" s="28"/>
    </row>
    <row r="20" spans="1:9" ht="15.75" x14ac:dyDescent="0.25">
      <c r="A20" s="93" t="s">
        <v>32</v>
      </c>
      <c r="B20" s="93"/>
      <c r="C20" s="93"/>
      <c r="D20" s="30" t="str">
        <f>+VLOOKUP($D$17,'Registar proračunskih korisnika'!B:E,4,0)</f>
        <v>TRAKOŠČAN 1</v>
      </c>
      <c r="E20" s="31"/>
      <c r="F20" s="31"/>
      <c r="G20" s="31"/>
      <c r="H20" s="31"/>
      <c r="I20" s="28"/>
    </row>
    <row r="21" spans="1:9" ht="15.75" x14ac:dyDescent="0.25">
      <c r="A21" s="93" t="s">
        <v>33</v>
      </c>
      <c r="B21" s="93"/>
      <c r="C21" s="93"/>
      <c r="D21" s="30" t="str">
        <f>+VLOOKUP($D$17,'Registar proračunskih korisnika'!B:F,5,0)</f>
        <v>42253 BEDNJA</v>
      </c>
      <c r="E21" s="31"/>
      <c r="F21" s="31"/>
      <c r="G21" s="31"/>
      <c r="H21" s="31"/>
      <c r="I21" s="28"/>
    </row>
    <row r="22" spans="1:9" ht="15.75" x14ac:dyDescent="0.25">
      <c r="A22" s="93" t="s">
        <v>34</v>
      </c>
      <c r="B22" s="93"/>
      <c r="C22" s="93"/>
      <c r="D22" s="30">
        <f>+VLOOKUP($D$17,'Registar proračunskih korisnika'!B:G,6,0)</f>
        <v>3125483</v>
      </c>
      <c r="E22" s="31"/>
      <c r="F22" s="31"/>
      <c r="G22" s="31"/>
      <c r="H22" s="31"/>
      <c r="I22" s="28"/>
    </row>
    <row r="23" spans="1:9" ht="15.75" x14ac:dyDescent="0.25">
      <c r="A23" s="41"/>
      <c r="B23" s="41"/>
      <c r="C23" s="41" t="s">
        <v>143</v>
      </c>
      <c r="D23" s="30">
        <v>932</v>
      </c>
      <c r="E23" s="32"/>
      <c r="F23" s="32"/>
      <c r="G23" s="32"/>
      <c r="H23" s="32"/>
      <c r="I23" s="28"/>
    </row>
    <row r="24" spans="1:9" ht="15.75" x14ac:dyDescent="0.25">
      <c r="A24" s="41"/>
      <c r="B24" s="41"/>
      <c r="C24" s="41" t="s">
        <v>182</v>
      </c>
      <c r="D24" s="30" t="s">
        <v>175</v>
      </c>
      <c r="E24" s="30"/>
      <c r="F24" s="30"/>
      <c r="G24" s="30"/>
      <c r="H24" s="30"/>
      <c r="I24" s="28"/>
    </row>
    <row r="25" spans="1:9" ht="15.75" x14ac:dyDescent="0.25">
      <c r="A25" s="29"/>
      <c r="B25" s="29"/>
      <c r="C25" s="29"/>
      <c r="D25" s="33"/>
      <c r="E25" s="28"/>
      <c r="F25" s="28"/>
      <c r="G25" s="28"/>
      <c r="H25" s="28"/>
      <c r="I25" s="28"/>
    </row>
    <row r="26" spans="1:9" ht="15.75" x14ac:dyDescent="0.25">
      <c r="A26" s="29"/>
      <c r="B26" s="29"/>
      <c r="C26" s="29"/>
      <c r="D26" s="33"/>
      <c r="E26" s="28"/>
      <c r="F26" s="28"/>
      <c r="G26" s="28"/>
      <c r="H26" s="28"/>
      <c r="I26" s="28"/>
    </row>
    <row r="27" spans="1:9" ht="15.75" x14ac:dyDescent="0.25">
      <c r="A27" s="29"/>
      <c r="B27" s="29"/>
      <c r="C27" s="29"/>
      <c r="D27" s="33"/>
      <c r="E27" s="28"/>
      <c r="F27" s="28"/>
      <c r="G27" s="28"/>
      <c r="H27" s="28"/>
      <c r="I27" s="28"/>
    </row>
    <row r="28" spans="1:9" ht="15.75" x14ac:dyDescent="0.25">
      <c r="A28" s="29"/>
      <c r="B28" s="29"/>
      <c r="C28" s="29"/>
      <c r="D28" s="33"/>
      <c r="E28" s="28"/>
      <c r="F28" s="28"/>
      <c r="G28" s="28"/>
      <c r="H28" s="28"/>
      <c r="I28" s="28"/>
    </row>
    <row r="29" spans="1:9" ht="15.75" x14ac:dyDescent="0.25">
      <c r="A29" s="28"/>
      <c r="B29" s="28"/>
      <c r="C29" s="28"/>
      <c r="D29" s="33"/>
      <c r="E29" s="28"/>
      <c r="F29" s="28"/>
      <c r="G29" s="28"/>
      <c r="H29" s="28"/>
      <c r="I29" s="28"/>
    </row>
    <row r="30" spans="1:9" ht="15.75" x14ac:dyDescent="0.25">
      <c r="A30" s="34" t="s">
        <v>501</v>
      </c>
      <c r="B30" s="34"/>
      <c r="C30" s="34"/>
      <c r="D30" s="34"/>
      <c r="E30" s="28"/>
      <c r="F30" s="28"/>
      <c r="G30" s="28"/>
      <c r="H30" s="28"/>
      <c r="I30" s="28"/>
    </row>
    <row r="31" spans="1:9" ht="15.75" x14ac:dyDescent="0.25">
      <c r="A31" s="34"/>
      <c r="B31" s="34"/>
      <c r="C31" s="34"/>
      <c r="D31" s="34"/>
      <c r="E31" s="28"/>
      <c r="F31" s="28"/>
      <c r="G31" s="28"/>
      <c r="H31" s="28"/>
      <c r="I31" s="28"/>
    </row>
    <row r="32" spans="1:9" ht="15.75" x14ac:dyDescent="0.25">
      <c r="A32" s="28"/>
      <c r="B32" s="29" t="s">
        <v>36</v>
      </c>
      <c r="C32" s="40" t="s">
        <v>518</v>
      </c>
      <c r="D32" s="35"/>
      <c r="E32" s="35"/>
      <c r="F32" s="35"/>
      <c r="G32" s="35"/>
      <c r="H32" s="35"/>
      <c r="I32" s="28"/>
    </row>
    <row r="33" spans="1:9" ht="15.75" x14ac:dyDescent="0.25">
      <c r="A33" s="28"/>
      <c r="B33" s="29" t="s">
        <v>35</v>
      </c>
      <c r="C33" s="36" t="s">
        <v>519</v>
      </c>
      <c r="D33" s="37"/>
      <c r="E33" s="37"/>
      <c r="F33" s="37"/>
      <c r="G33" s="37"/>
      <c r="H33" s="37"/>
      <c r="I33" s="28"/>
    </row>
    <row r="34" spans="1:9" ht="15.75" x14ac:dyDescent="0.25">
      <c r="A34" s="28"/>
      <c r="B34" s="29" t="s">
        <v>37</v>
      </c>
      <c r="C34" s="86" t="s">
        <v>520</v>
      </c>
      <c r="D34" s="37"/>
      <c r="E34" s="37"/>
      <c r="F34" s="37"/>
      <c r="G34" s="37"/>
      <c r="H34" s="37"/>
      <c r="I34" s="28"/>
    </row>
    <row r="35" spans="1:9" ht="15.7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.75" x14ac:dyDescent="0.25">
      <c r="A36" s="28"/>
      <c r="B36" s="28"/>
      <c r="C36" s="28"/>
      <c r="D36" s="28"/>
      <c r="E36" s="28"/>
      <c r="F36" s="28"/>
      <c r="G36" s="28"/>
      <c r="H36" s="28"/>
      <c r="I36" s="28"/>
    </row>
    <row r="37" spans="1:9" ht="15.75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5.75" x14ac:dyDescent="0.25">
      <c r="A38" s="28"/>
      <c r="B38" s="28"/>
      <c r="C38" s="28"/>
      <c r="D38" s="28"/>
      <c r="E38" s="28"/>
      <c r="F38" s="28"/>
      <c r="G38" s="28"/>
      <c r="H38" s="28"/>
      <c r="I38" s="28"/>
    </row>
    <row r="39" spans="1:9" ht="15.75" x14ac:dyDescent="0.25">
      <c r="A39" s="28"/>
      <c r="B39" s="28"/>
      <c r="C39" s="28"/>
      <c r="D39" s="28"/>
      <c r="E39" s="39"/>
      <c r="F39" s="87" t="s">
        <v>500</v>
      </c>
      <c r="G39" s="87"/>
      <c r="H39" s="87"/>
      <c r="I39" s="87"/>
    </row>
    <row r="40" spans="1:9" ht="15.75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5">
      <c r="A41" s="28"/>
      <c r="B41" s="28"/>
      <c r="C41" s="28"/>
      <c r="D41" s="28"/>
      <c r="E41" s="38"/>
      <c r="F41" s="88"/>
      <c r="G41" s="89"/>
      <c r="H41" s="89"/>
      <c r="I41" s="89"/>
    </row>
    <row r="42" spans="1:9" ht="15.7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5.75" x14ac:dyDescent="0.25">
      <c r="A43" s="28"/>
      <c r="B43" s="28"/>
      <c r="C43" s="28"/>
      <c r="D43" s="28"/>
      <c r="E43" s="28"/>
      <c r="F43" s="33"/>
      <c r="G43" s="33"/>
      <c r="H43" s="33"/>
      <c r="I43" s="33"/>
    </row>
    <row r="44" spans="1:9" ht="15.75" x14ac:dyDescent="0.25">
      <c r="A44" s="28"/>
      <c r="B44" s="28"/>
      <c r="C44" s="28"/>
      <c r="D44" s="28"/>
      <c r="E44" s="28"/>
      <c r="F44" s="33"/>
      <c r="G44" s="33"/>
      <c r="H44" s="33"/>
      <c r="I44" s="33"/>
    </row>
    <row r="45" spans="1:9" ht="15.75" x14ac:dyDescent="0.25">
      <c r="A45" s="28"/>
      <c r="B45" s="28"/>
      <c r="C45" s="28"/>
      <c r="D45" s="28"/>
      <c r="E45" s="28"/>
      <c r="F45" s="28"/>
      <c r="G45" s="28"/>
      <c r="H45" s="28"/>
      <c r="I45" s="28"/>
    </row>
    <row r="46" spans="1:9" ht="15.75" x14ac:dyDescent="0.25">
      <c r="B46" s="28"/>
      <c r="C46" s="28"/>
      <c r="D46" s="28"/>
      <c r="E46" s="28"/>
      <c r="F46" s="28"/>
      <c r="G46" s="28"/>
      <c r="H46" s="28"/>
      <c r="I46" s="28"/>
    </row>
    <row r="47" spans="1:9" x14ac:dyDescent="0.25">
      <c r="A47" s="10"/>
    </row>
    <row r="48" spans="1:9" x14ac:dyDescent="0.25">
      <c r="A48" s="10"/>
    </row>
    <row r="49" spans="1:1" x14ac:dyDescent="0.25">
      <c r="A49" s="10"/>
    </row>
    <row r="50" spans="1:1" x14ac:dyDescent="0.25">
      <c r="A50" s="10"/>
    </row>
    <row r="53" spans="1:1" ht="15" customHeight="1" x14ac:dyDescent="0.25"/>
    <row r="57" spans="1:1" ht="13.5" customHeight="1" x14ac:dyDescent="0.25"/>
    <row r="58" spans="1:1" ht="38.25" customHeight="1" x14ac:dyDescent="0.25"/>
    <row r="59" spans="1:1" ht="51" customHeight="1" x14ac:dyDescent="0.25"/>
    <row r="60" spans="1:1" ht="28.35" customHeight="1" x14ac:dyDescent="0.25"/>
    <row r="61" spans="1:1" ht="51" customHeight="1" x14ac:dyDescent="0.25"/>
    <row r="62" spans="1:1" ht="28.35" customHeight="1" x14ac:dyDescent="0.25"/>
    <row r="63" spans="1:1" ht="51" customHeight="1" x14ac:dyDescent="0.25"/>
    <row r="64" spans="1:1" ht="28.35" customHeight="1" x14ac:dyDescent="0.25"/>
    <row r="65" ht="51" customHeight="1" x14ac:dyDescent="0.25"/>
    <row r="66" ht="28.35" customHeight="1" x14ac:dyDescent="0.25"/>
    <row r="67" ht="51" customHeight="1" x14ac:dyDescent="0.25"/>
    <row r="68" ht="28.35" customHeight="1" x14ac:dyDescent="0.25"/>
    <row r="69" ht="51" customHeight="1" x14ac:dyDescent="0.25"/>
    <row r="70" ht="28.35" customHeight="1" x14ac:dyDescent="0.25"/>
    <row r="71" ht="51" customHeight="1" x14ac:dyDescent="0.25"/>
    <row r="72" ht="28.35" customHeight="1" x14ac:dyDescent="0.25"/>
    <row r="73" ht="51" customHeight="1" x14ac:dyDescent="0.25"/>
    <row r="74" ht="28.35" customHeight="1" x14ac:dyDescent="0.25"/>
    <row r="75" ht="19.5" customHeight="1" x14ac:dyDescent="0.25"/>
    <row r="76" ht="39" customHeight="1" x14ac:dyDescent="0.25"/>
    <row r="77" ht="51" customHeight="1" x14ac:dyDescent="0.25"/>
    <row r="78" ht="28.35" customHeight="1" x14ac:dyDescent="0.25"/>
    <row r="79" ht="51" customHeight="1" x14ac:dyDescent="0.25"/>
    <row r="80" ht="28.35" customHeight="1" x14ac:dyDescent="0.25"/>
    <row r="81" ht="51" customHeight="1" x14ac:dyDescent="0.25"/>
    <row r="82" ht="28.35" customHeight="1" x14ac:dyDescent="0.25"/>
    <row r="83" ht="51" customHeight="1" x14ac:dyDescent="0.25"/>
    <row r="84" ht="28.35" customHeight="1" x14ac:dyDescent="0.25"/>
    <row r="85" ht="51" customHeight="1" x14ac:dyDescent="0.25"/>
    <row r="86" ht="28.35" customHeight="1" x14ac:dyDescent="0.25"/>
    <row r="87" ht="51" customHeight="1" x14ac:dyDescent="0.25"/>
    <row r="88" ht="28.35" customHeight="1" x14ac:dyDescent="0.25"/>
    <row r="89" ht="51" customHeight="1" x14ac:dyDescent="0.25"/>
    <row r="90" ht="28.35" customHeight="1" x14ac:dyDescent="0.25"/>
    <row r="91" ht="51" customHeight="1" x14ac:dyDescent="0.25"/>
    <row r="92" ht="28.35" customHeight="1" x14ac:dyDescent="0.25"/>
    <row r="93" ht="51" customHeight="1" x14ac:dyDescent="0.25"/>
    <row r="94" ht="19.5" customHeight="1" x14ac:dyDescent="0.25"/>
    <row r="95" ht="15" customHeight="1" x14ac:dyDescent="0.25"/>
    <row r="98" ht="18.75" customHeight="1" x14ac:dyDescent="0.25"/>
  </sheetData>
  <mergeCells count="15">
    <mergeCell ref="F39:I39"/>
    <mergeCell ref="F41:I41"/>
    <mergeCell ref="D17:E17"/>
    <mergeCell ref="A9:I9"/>
    <mergeCell ref="A10:I10"/>
    <mergeCell ref="A11:I11"/>
    <mergeCell ref="A22:C22"/>
    <mergeCell ref="A17:C17"/>
    <mergeCell ref="A18:C18"/>
    <mergeCell ref="A19:C19"/>
    <mergeCell ref="A20:C20"/>
    <mergeCell ref="A21:C21"/>
    <mergeCell ref="A13:D13"/>
    <mergeCell ref="A14:D14"/>
    <mergeCell ref="A15:D15"/>
  </mergeCells>
  <dataValidations count="1">
    <dataValidation type="custom" allowBlank="1" showInputMessage="1" showErrorMessage="1" errorTitle="Krivi email" error="Upisani email je pogrešan jer ili sadrži razmak ili ne sadrži @." sqref="C34">
      <formula1>+AND(FIND("@",C34),FIND(".",C34),ISERROR(FIND(" ",C34)))</formula1>
    </dataValidation>
  </dataValidations>
  <hyperlinks>
    <hyperlink ref="C34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5"/>
  <sheetViews>
    <sheetView topLeftCell="A4" zoomScaleNormal="100" workbookViewId="0">
      <selection activeCell="I4" sqref="I4:I8"/>
    </sheetView>
  </sheetViews>
  <sheetFormatPr defaultRowHeight="12.75" x14ac:dyDescent="0.2"/>
  <cols>
    <col min="1" max="1" width="17.28515625" style="26" customWidth="1"/>
    <col min="2" max="2" width="15" style="24" customWidth="1"/>
    <col min="3" max="3" width="20.5703125" style="24" customWidth="1"/>
    <col min="4" max="4" width="22.42578125" style="24" customWidth="1"/>
    <col min="5" max="5" width="20.5703125" style="24" customWidth="1"/>
    <col min="6" max="6" width="17.5703125" style="25" customWidth="1"/>
    <col min="7" max="7" width="21.7109375" style="23" customWidth="1"/>
    <col min="8" max="8" width="40.5703125" style="23" customWidth="1"/>
    <col min="9" max="9" width="82" style="23" customWidth="1"/>
    <col min="10" max="16384" width="9.140625" style="23"/>
  </cols>
  <sheetData>
    <row r="1" spans="1:17" s="7" customFormat="1" ht="51.75" customHeight="1" thickBot="1" x14ac:dyDescent="0.3">
      <c r="A1" s="97" t="s">
        <v>513</v>
      </c>
      <c r="B1" s="98"/>
      <c r="C1" s="98"/>
      <c r="D1" s="98"/>
      <c r="E1" s="98"/>
      <c r="F1" s="98"/>
      <c r="G1" s="98"/>
      <c r="H1" s="98"/>
      <c r="I1" s="99"/>
      <c r="J1" s="64"/>
      <c r="K1" s="64"/>
      <c r="L1" s="64"/>
      <c r="M1" s="64"/>
      <c r="N1" s="64"/>
      <c r="O1" s="64"/>
      <c r="P1" s="64"/>
      <c r="Q1" s="64"/>
    </row>
    <row r="2" spans="1:17" s="7" customFormat="1" ht="15" customHeight="1" thickBot="1" x14ac:dyDescent="0.3">
      <c r="C2" s="60"/>
      <c r="D2" s="60">
        <f>SUM(D4:D23)</f>
        <v>1000000</v>
      </c>
      <c r="E2" s="67">
        <f>SUM(E4:E27)</f>
        <v>132328.23000000001</v>
      </c>
      <c r="F2" s="68">
        <f>SUM(F4:F62)</f>
        <v>518990.79</v>
      </c>
      <c r="G2" s="69">
        <f>SUM(G4:G29)</f>
        <v>1651319.02</v>
      </c>
      <c r="H2" s="63"/>
      <c r="I2" s="63"/>
    </row>
    <row r="3" spans="1:17" s="7" customFormat="1" ht="111.75" customHeight="1" thickBot="1" x14ac:dyDescent="0.3">
      <c r="A3" s="72" t="s">
        <v>510</v>
      </c>
      <c r="B3" s="73" t="s">
        <v>0</v>
      </c>
      <c r="C3" s="70" t="s">
        <v>508</v>
      </c>
      <c r="D3" s="79" t="s">
        <v>511</v>
      </c>
      <c r="E3" s="66" t="s">
        <v>509</v>
      </c>
      <c r="F3" s="66" t="s">
        <v>521</v>
      </c>
      <c r="G3" s="71" t="s">
        <v>514</v>
      </c>
      <c r="H3" s="65" t="s">
        <v>512</v>
      </c>
      <c r="I3" s="65" t="s">
        <v>507</v>
      </c>
    </row>
    <row r="4" spans="1:17" ht="89.25" customHeight="1" x14ac:dyDescent="0.2">
      <c r="A4" s="117" t="s">
        <v>158</v>
      </c>
      <c r="B4" s="114" t="s">
        <v>516</v>
      </c>
      <c r="C4" s="109">
        <v>1000000</v>
      </c>
      <c r="D4" s="109">
        <v>1000000</v>
      </c>
      <c r="E4" s="109">
        <v>132328.23000000001</v>
      </c>
      <c r="F4" s="109">
        <v>518990.79</v>
      </c>
      <c r="G4" s="106">
        <v>1651319.02</v>
      </c>
      <c r="H4" s="103"/>
      <c r="I4" s="100"/>
    </row>
    <row r="5" spans="1:17" ht="66" customHeight="1" x14ac:dyDescent="0.2">
      <c r="A5" s="112"/>
      <c r="B5" s="115"/>
      <c r="C5" s="112"/>
      <c r="D5" s="112"/>
      <c r="E5" s="110"/>
      <c r="F5" s="110"/>
      <c r="G5" s="107"/>
      <c r="H5" s="104"/>
      <c r="I5" s="101"/>
    </row>
    <row r="6" spans="1:17" ht="65.25" customHeight="1" x14ac:dyDescent="0.2">
      <c r="A6" s="112"/>
      <c r="B6" s="115"/>
      <c r="C6" s="112"/>
      <c r="D6" s="112"/>
      <c r="E6" s="110"/>
      <c r="F6" s="110"/>
      <c r="G6" s="107"/>
      <c r="H6" s="104"/>
      <c r="I6" s="101"/>
    </row>
    <row r="7" spans="1:17" ht="86.25" customHeight="1" x14ac:dyDescent="0.2">
      <c r="A7" s="112"/>
      <c r="B7" s="115"/>
      <c r="C7" s="112"/>
      <c r="D7" s="112"/>
      <c r="E7" s="110"/>
      <c r="F7" s="110"/>
      <c r="G7" s="107"/>
      <c r="H7" s="104"/>
      <c r="I7" s="101"/>
    </row>
    <row r="8" spans="1:17" ht="106.5" customHeight="1" thickBot="1" x14ac:dyDescent="0.25">
      <c r="A8" s="113"/>
      <c r="B8" s="116"/>
      <c r="C8" s="113"/>
      <c r="D8" s="113"/>
      <c r="E8" s="111"/>
      <c r="F8" s="111"/>
      <c r="G8" s="108"/>
      <c r="H8" s="105"/>
      <c r="I8" s="102"/>
    </row>
    <row r="9" spans="1:17" ht="115.5" customHeight="1" x14ac:dyDescent="0.2">
      <c r="A9" s="74"/>
      <c r="C9" s="75"/>
      <c r="D9" s="80"/>
      <c r="E9" s="25"/>
      <c r="I9" s="81"/>
    </row>
    <row r="10" spans="1:17" ht="129.75" customHeight="1" x14ac:dyDescent="0.2">
      <c r="A10" s="74"/>
      <c r="C10" s="75"/>
      <c r="D10" s="80"/>
      <c r="E10" s="25"/>
      <c r="I10" s="81"/>
    </row>
    <row r="11" spans="1:17" ht="123.75" customHeight="1" x14ac:dyDescent="0.2">
      <c r="A11" s="74"/>
      <c r="C11" s="75"/>
      <c r="D11" s="80"/>
      <c r="E11" s="25"/>
      <c r="I11" s="81"/>
    </row>
    <row r="12" spans="1:17" ht="170.1" customHeight="1" x14ac:dyDescent="0.2">
      <c r="A12" s="74"/>
      <c r="C12" s="75"/>
      <c r="D12" s="80"/>
      <c r="E12" s="25"/>
      <c r="I12" s="81"/>
    </row>
    <row r="13" spans="1:17" ht="170.1" customHeight="1" x14ac:dyDescent="0.2">
      <c r="A13" s="74"/>
      <c r="C13" s="75"/>
      <c r="D13" s="80"/>
      <c r="E13" s="25"/>
      <c r="I13" s="81"/>
    </row>
    <row r="14" spans="1:17" ht="170.1" customHeight="1" x14ac:dyDescent="0.2">
      <c r="A14" s="74"/>
      <c r="C14" s="75"/>
      <c r="D14" s="80"/>
      <c r="E14" s="25"/>
      <c r="I14" s="81"/>
    </row>
    <row r="15" spans="1:17" ht="170.1" customHeight="1" x14ac:dyDescent="0.2">
      <c r="A15" s="74"/>
      <c r="C15" s="75"/>
      <c r="D15" s="80"/>
      <c r="E15" s="25"/>
      <c r="I15" s="81"/>
    </row>
    <row r="16" spans="1:17" ht="170.1" customHeight="1" x14ac:dyDescent="0.2">
      <c r="A16" s="74"/>
      <c r="C16" s="75"/>
      <c r="D16" s="80"/>
      <c r="E16" s="25"/>
      <c r="I16" s="81"/>
    </row>
    <row r="17" spans="1:9" ht="170.1" customHeight="1" x14ac:dyDescent="0.2">
      <c r="A17" s="74"/>
      <c r="C17" s="75"/>
      <c r="D17" s="80"/>
      <c r="E17" s="25"/>
      <c r="I17" s="81"/>
    </row>
    <row r="18" spans="1:9" ht="170.1" customHeight="1" x14ac:dyDescent="0.2">
      <c r="A18" s="74"/>
      <c r="C18" s="75"/>
      <c r="D18" s="80"/>
      <c r="E18" s="25"/>
      <c r="I18" s="81"/>
    </row>
    <row r="19" spans="1:9" ht="170.1" customHeight="1" x14ac:dyDescent="0.2">
      <c r="A19" s="74"/>
      <c r="C19" s="75"/>
      <c r="D19" s="80"/>
      <c r="E19" s="25"/>
      <c r="I19" s="81"/>
    </row>
    <row r="20" spans="1:9" ht="170.1" customHeight="1" x14ac:dyDescent="0.2">
      <c r="A20" s="74"/>
      <c r="C20" s="75"/>
      <c r="D20" s="80"/>
      <c r="E20" s="25"/>
      <c r="I20" s="81"/>
    </row>
    <row r="21" spans="1:9" ht="170.1" customHeight="1" x14ac:dyDescent="0.2">
      <c r="A21" s="74"/>
      <c r="C21" s="75"/>
      <c r="D21" s="80"/>
      <c r="E21" s="25"/>
      <c r="I21" s="81"/>
    </row>
    <row r="22" spans="1:9" ht="170.1" customHeight="1" x14ac:dyDescent="0.2">
      <c r="A22" s="74"/>
      <c r="C22" s="75"/>
      <c r="D22" s="80"/>
      <c r="E22" s="25"/>
      <c r="I22" s="81"/>
    </row>
    <row r="23" spans="1:9" ht="170.1" customHeight="1" x14ac:dyDescent="0.2">
      <c r="A23" s="74"/>
      <c r="C23" s="75"/>
      <c r="D23" s="80"/>
      <c r="E23" s="25"/>
      <c r="I23" s="81"/>
    </row>
    <row r="24" spans="1:9" ht="170.1" customHeight="1" x14ac:dyDescent="0.2">
      <c r="A24" s="74"/>
      <c r="C24" s="75"/>
      <c r="D24" s="80"/>
      <c r="E24" s="25"/>
      <c r="I24" s="81"/>
    </row>
    <row r="25" spans="1:9" ht="170.1" customHeight="1" x14ac:dyDescent="0.2">
      <c r="A25" s="74"/>
      <c r="C25" s="75"/>
      <c r="D25" s="80"/>
      <c r="E25" s="25"/>
      <c r="I25" s="81"/>
    </row>
    <row r="26" spans="1:9" ht="170.1" customHeight="1" x14ac:dyDescent="0.2">
      <c r="A26" s="74"/>
      <c r="C26" s="75"/>
      <c r="D26" s="80"/>
      <c r="E26" s="25"/>
      <c r="I26" s="81"/>
    </row>
    <row r="27" spans="1:9" ht="170.1" customHeight="1" x14ac:dyDescent="0.2">
      <c r="A27" s="74"/>
      <c r="C27" s="75"/>
      <c r="D27" s="80"/>
      <c r="E27" s="25"/>
      <c r="I27" s="81"/>
    </row>
    <row r="28" spans="1:9" ht="170.1" customHeight="1" x14ac:dyDescent="0.2">
      <c r="A28" s="74"/>
      <c r="C28" s="75"/>
      <c r="D28" s="80"/>
      <c r="E28" s="25"/>
      <c r="I28" s="81"/>
    </row>
    <row r="29" spans="1:9" ht="170.1" customHeight="1" x14ac:dyDescent="0.2">
      <c r="A29" s="74"/>
      <c r="C29" s="75"/>
      <c r="D29" s="80"/>
      <c r="E29" s="25"/>
      <c r="I29" s="81"/>
    </row>
    <row r="30" spans="1:9" ht="170.1" customHeight="1" thickBot="1" x14ac:dyDescent="0.25">
      <c r="A30" s="76"/>
      <c r="B30" s="77"/>
      <c r="C30" s="78"/>
      <c r="D30" s="82"/>
      <c r="E30" s="83"/>
      <c r="F30" s="83"/>
      <c r="G30" s="84"/>
      <c r="H30" s="84"/>
      <c r="I30" s="85"/>
    </row>
    <row r="31" spans="1:9" ht="170.1" customHeight="1" x14ac:dyDescent="0.2">
      <c r="A31" s="74"/>
      <c r="D31" s="80"/>
      <c r="E31" s="25"/>
      <c r="I31" s="81"/>
    </row>
    <row r="32" spans="1:9" ht="170.1" customHeight="1" thickBot="1" x14ac:dyDescent="0.25">
      <c r="A32" s="76"/>
      <c r="B32" s="77"/>
      <c r="C32" s="77"/>
      <c r="D32" s="80"/>
      <c r="E32" s="25"/>
      <c r="I32" s="81"/>
    </row>
    <row r="33" spans="4:9" ht="170.1" customHeight="1" x14ac:dyDescent="0.2">
      <c r="D33" s="80"/>
      <c r="E33" s="25"/>
      <c r="I33" s="81"/>
    </row>
    <row r="34" spans="4:9" ht="170.1" customHeight="1" x14ac:dyDescent="0.2">
      <c r="D34" s="80"/>
      <c r="E34" s="25"/>
      <c r="I34" s="81"/>
    </row>
    <row r="35" spans="4:9" ht="170.1" customHeight="1" x14ac:dyDescent="0.2">
      <c r="D35" s="80"/>
      <c r="E35" s="25"/>
      <c r="I35" s="81"/>
    </row>
    <row r="36" spans="4:9" ht="170.1" customHeight="1" x14ac:dyDescent="0.2">
      <c r="D36" s="80"/>
      <c r="E36" s="25"/>
      <c r="I36" s="81"/>
    </row>
    <row r="37" spans="4:9" ht="170.1" customHeight="1" x14ac:dyDescent="0.2">
      <c r="D37" s="80"/>
      <c r="E37" s="25"/>
      <c r="I37" s="81"/>
    </row>
    <row r="38" spans="4:9" ht="170.1" customHeight="1" x14ac:dyDescent="0.2">
      <c r="D38" s="80"/>
      <c r="E38" s="25"/>
      <c r="I38" s="81"/>
    </row>
    <row r="39" spans="4:9" ht="170.1" customHeight="1" x14ac:dyDescent="0.2">
      <c r="D39" s="80"/>
      <c r="E39" s="25"/>
      <c r="I39" s="81"/>
    </row>
    <row r="40" spans="4:9" ht="170.1" customHeight="1" x14ac:dyDescent="0.2">
      <c r="D40" s="80"/>
      <c r="E40" s="25"/>
      <c r="I40" s="81"/>
    </row>
    <row r="41" spans="4:9" ht="170.1" customHeight="1" x14ac:dyDescent="0.2">
      <c r="D41" s="80"/>
      <c r="E41" s="25"/>
      <c r="I41" s="81"/>
    </row>
    <row r="42" spans="4:9" ht="170.1" customHeight="1" x14ac:dyDescent="0.2">
      <c r="D42" s="80"/>
      <c r="E42" s="25"/>
      <c r="I42" s="81"/>
    </row>
    <row r="43" spans="4:9" ht="170.1" customHeight="1" x14ac:dyDescent="0.2">
      <c r="D43" s="80"/>
      <c r="E43" s="25"/>
      <c r="I43" s="81"/>
    </row>
    <row r="44" spans="4:9" ht="170.1" customHeight="1" x14ac:dyDescent="0.2">
      <c r="D44" s="80"/>
      <c r="E44" s="25"/>
      <c r="I44" s="81"/>
    </row>
    <row r="45" spans="4:9" ht="170.1" customHeight="1" x14ac:dyDescent="0.2">
      <c r="D45" s="80"/>
      <c r="E45" s="25"/>
      <c r="I45" s="81"/>
    </row>
    <row r="46" spans="4:9" ht="170.1" customHeight="1" x14ac:dyDescent="0.2">
      <c r="D46" s="80"/>
      <c r="E46" s="25"/>
      <c r="I46" s="81"/>
    </row>
    <row r="47" spans="4:9" ht="170.1" customHeight="1" x14ac:dyDescent="0.2">
      <c r="D47" s="80"/>
      <c r="E47" s="25"/>
      <c r="I47" s="81"/>
    </row>
    <row r="48" spans="4:9" ht="170.1" customHeight="1" x14ac:dyDescent="0.2">
      <c r="D48" s="80"/>
      <c r="E48" s="25"/>
      <c r="I48" s="81"/>
    </row>
    <row r="49" spans="4:9" ht="170.1" customHeight="1" x14ac:dyDescent="0.2">
      <c r="D49" s="80"/>
      <c r="E49" s="25"/>
      <c r="I49" s="81"/>
    </row>
    <row r="50" spans="4:9" ht="170.1" customHeight="1" x14ac:dyDescent="0.2">
      <c r="D50" s="80"/>
      <c r="E50" s="25"/>
      <c r="I50" s="81"/>
    </row>
    <row r="51" spans="4:9" ht="170.1" customHeight="1" x14ac:dyDescent="0.2">
      <c r="D51" s="80"/>
      <c r="E51" s="25"/>
      <c r="I51" s="81"/>
    </row>
    <row r="52" spans="4:9" ht="170.1" customHeight="1" x14ac:dyDescent="0.2">
      <c r="D52" s="80"/>
      <c r="E52" s="25"/>
      <c r="I52" s="81"/>
    </row>
    <row r="53" spans="4:9" ht="170.1" customHeight="1" x14ac:dyDescent="0.2">
      <c r="D53" s="80"/>
      <c r="E53" s="25"/>
      <c r="I53" s="81"/>
    </row>
    <row r="54" spans="4:9" ht="170.1" customHeight="1" x14ac:dyDescent="0.2">
      <c r="D54" s="80"/>
      <c r="E54" s="25"/>
      <c r="I54" s="81"/>
    </row>
    <row r="55" spans="4:9" ht="170.1" customHeight="1" x14ac:dyDescent="0.2">
      <c r="D55" s="80"/>
      <c r="E55" s="25"/>
      <c r="I55" s="81"/>
    </row>
    <row r="56" spans="4:9" ht="170.1" customHeight="1" x14ac:dyDescent="0.2">
      <c r="D56" s="80"/>
      <c r="E56" s="25"/>
      <c r="I56" s="81"/>
    </row>
    <row r="57" spans="4:9" ht="170.1" customHeight="1" x14ac:dyDescent="0.2">
      <c r="D57" s="80"/>
      <c r="E57" s="25"/>
      <c r="I57" s="81"/>
    </row>
    <row r="58" spans="4:9" ht="170.1" customHeight="1" x14ac:dyDescent="0.2">
      <c r="D58" s="80"/>
      <c r="E58" s="25"/>
      <c r="I58" s="81"/>
    </row>
    <row r="59" spans="4:9" ht="170.1" customHeight="1" x14ac:dyDescent="0.2">
      <c r="D59" s="80"/>
      <c r="E59" s="25"/>
      <c r="I59" s="81"/>
    </row>
    <row r="60" spans="4:9" ht="170.1" customHeight="1" x14ac:dyDescent="0.2">
      <c r="D60" s="80"/>
      <c r="E60" s="25"/>
      <c r="I60" s="81"/>
    </row>
    <row r="61" spans="4:9" ht="170.1" customHeight="1" x14ac:dyDescent="0.2">
      <c r="D61" s="80"/>
      <c r="E61" s="25"/>
      <c r="I61" s="81"/>
    </row>
    <row r="62" spans="4:9" ht="170.1" customHeight="1" x14ac:dyDescent="0.2">
      <c r="D62" s="80"/>
      <c r="E62" s="25"/>
      <c r="I62" s="81"/>
    </row>
    <row r="63" spans="4:9" ht="170.1" customHeight="1" x14ac:dyDescent="0.2">
      <c r="D63" s="80"/>
      <c r="E63" s="25"/>
      <c r="I63" s="81"/>
    </row>
    <row r="64" spans="4:9" ht="170.1" customHeight="1" x14ac:dyDescent="0.2">
      <c r="D64" s="80"/>
      <c r="E64" s="25"/>
      <c r="I64" s="81"/>
    </row>
    <row r="65" spans="4:9" ht="170.1" customHeight="1" x14ac:dyDescent="0.2">
      <c r="D65" s="80"/>
      <c r="E65" s="25"/>
      <c r="I65" s="81"/>
    </row>
    <row r="66" spans="4:9" ht="170.1" customHeight="1" x14ac:dyDescent="0.2">
      <c r="D66" s="80"/>
      <c r="E66" s="25"/>
      <c r="I66" s="81"/>
    </row>
    <row r="67" spans="4:9" ht="170.1" customHeight="1" x14ac:dyDescent="0.2">
      <c r="D67" s="80"/>
      <c r="E67" s="25"/>
      <c r="I67" s="81"/>
    </row>
    <row r="68" spans="4:9" ht="170.1" customHeight="1" x14ac:dyDescent="0.2">
      <c r="D68" s="80"/>
      <c r="E68" s="25"/>
      <c r="I68" s="81"/>
    </row>
    <row r="69" spans="4:9" ht="170.1" customHeight="1" x14ac:dyDescent="0.2">
      <c r="D69" s="80"/>
      <c r="E69" s="25"/>
      <c r="I69" s="81"/>
    </row>
    <row r="70" spans="4:9" ht="170.1" customHeight="1" x14ac:dyDescent="0.2">
      <c r="D70" s="80"/>
      <c r="E70" s="25"/>
      <c r="I70" s="81"/>
    </row>
    <row r="71" spans="4:9" ht="170.1" customHeight="1" x14ac:dyDescent="0.2">
      <c r="D71" s="80"/>
      <c r="E71" s="25"/>
      <c r="I71" s="81"/>
    </row>
    <row r="72" spans="4:9" ht="170.1" customHeight="1" x14ac:dyDescent="0.2">
      <c r="D72" s="80"/>
      <c r="E72" s="25"/>
      <c r="I72" s="81"/>
    </row>
    <row r="73" spans="4:9" ht="170.1" customHeight="1" thickBot="1" x14ac:dyDescent="0.25">
      <c r="D73" s="82"/>
      <c r="E73" s="83"/>
      <c r="F73" s="83"/>
      <c r="G73" s="84"/>
      <c r="H73" s="84"/>
      <c r="I73" s="85"/>
    </row>
    <row r="74" spans="4:9" ht="170.1" customHeight="1" x14ac:dyDescent="0.2">
      <c r="E74" s="25"/>
    </row>
    <row r="75" spans="4:9" ht="170.1" customHeight="1" x14ac:dyDescent="0.2">
      <c r="E75" s="25"/>
    </row>
    <row r="76" spans="4:9" ht="170.1" customHeight="1" x14ac:dyDescent="0.2">
      <c r="E76" s="25"/>
    </row>
    <row r="77" spans="4:9" ht="170.1" customHeight="1" x14ac:dyDescent="0.2">
      <c r="E77" s="25"/>
    </row>
    <row r="78" spans="4:9" ht="170.1" customHeight="1" x14ac:dyDescent="0.2">
      <c r="E78" s="25"/>
    </row>
    <row r="79" spans="4:9" ht="170.1" customHeight="1" x14ac:dyDescent="0.2">
      <c r="E79" s="25"/>
    </row>
    <row r="80" spans="4:9" ht="170.1" customHeight="1" x14ac:dyDescent="0.2">
      <c r="E80" s="25"/>
    </row>
    <row r="81" spans="5:5" ht="170.1" customHeight="1" x14ac:dyDescent="0.2">
      <c r="E81" s="25"/>
    </row>
    <row r="82" spans="5:5" ht="170.1" customHeight="1" x14ac:dyDescent="0.2">
      <c r="E82" s="25"/>
    </row>
    <row r="83" spans="5:5" ht="170.1" customHeight="1" x14ac:dyDescent="0.2">
      <c r="E83" s="25"/>
    </row>
    <row r="84" spans="5:5" ht="170.1" customHeight="1" x14ac:dyDescent="0.2">
      <c r="E84" s="25"/>
    </row>
    <row r="85" spans="5:5" ht="170.1" customHeight="1" x14ac:dyDescent="0.2">
      <c r="E85" s="25"/>
    </row>
    <row r="86" spans="5:5" ht="170.1" customHeight="1" x14ac:dyDescent="0.2">
      <c r="E86" s="25"/>
    </row>
    <row r="87" spans="5:5" ht="170.1" customHeight="1" x14ac:dyDescent="0.2">
      <c r="E87" s="25"/>
    </row>
    <row r="88" spans="5:5" ht="170.1" customHeight="1" x14ac:dyDescent="0.2">
      <c r="E88" s="25"/>
    </row>
    <row r="89" spans="5:5" ht="170.1" customHeight="1" x14ac:dyDescent="0.2">
      <c r="E89" s="25"/>
    </row>
    <row r="90" spans="5:5" ht="170.1" customHeight="1" x14ac:dyDescent="0.2">
      <c r="E90" s="25"/>
    </row>
    <row r="91" spans="5:5" ht="170.1" customHeight="1" x14ac:dyDescent="0.2">
      <c r="E91" s="25"/>
    </row>
    <row r="92" spans="5:5" ht="170.1" customHeight="1" x14ac:dyDescent="0.2">
      <c r="E92" s="25"/>
    </row>
    <row r="93" spans="5:5" ht="170.1" customHeight="1" x14ac:dyDescent="0.2">
      <c r="E93" s="25"/>
    </row>
    <row r="94" spans="5:5" ht="170.1" customHeight="1" x14ac:dyDescent="0.2">
      <c r="E94" s="25"/>
    </row>
    <row r="95" spans="5:5" ht="170.1" customHeight="1" x14ac:dyDescent="0.2">
      <c r="E95" s="25"/>
    </row>
    <row r="96" spans="5:5" ht="170.1" customHeight="1" x14ac:dyDescent="0.2">
      <c r="E96" s="25"/>
    </row>
    <row r="97" spans="5:5" ht="170.1" customHeight="1" x14ac:dyDescent="0.2">
      <c r="E97" s="25"/>
    </row>
    <row r="98" spans="5:5" ht="170.1" customHeight="1" x14ac:dyDescent="0.2">
      <c r="E98" s="25"/>
    </row>
    <row r="99" spans="5:5" ht="170.1" customHeight="1" x14ac:dyDescent="0.2">
      <c r="E99" s="25"/>
    </row>
    <row r="100" spans="5:5" ht="170.1" customHeight="1" x14ac:dyDescent="0.2">
      <c r="E100" s="25"/>
    </row>
    <row r="101" spans="5:5" ht="170.1" customHeight="1" x14ac:dyDescent="0.2">
      <c r="E101" s="25"/>
    </row>
    <row r="102" spans="5:5" ht="170.1" customHeight="1" x14ac:dyDescent="0.2">
      <c r="E102" s="25"/>
    </row>
    <row r="103" spans="5:5" ht="170.1" customHeight="1" x14ac:dyDescent="0.2">
      <c r="E103" s="25"/>
    </row>
    <row r="104" spans="5:5" ht="170.1" customHeight="1" x14ac:dyDescent="0.2">
      <c r="E104" s="25"/>
    </row>
    <row r="105" spans="5:5" ht="170.1" customHeight="1" x14ac:dyDescent="0.2">
      <c r="E105" s="25"/>
    </row>
    <row r="106" spans="5:5" ht="170.1" customHeight="1" x14ac:dyDescent="0.2">
      <c r="E106" s="25"/>
    </row>
    <row r="107" spans="5:5" ht="170.1" customHeight="1" x14ac:dyDescent="0.2">
      <c r="E107" s="25"/>
    </row>
    <row r="108" spans="5:5" ht="170.1" customHeight="1" x14ac:dyDescent="0.2">
      <c r="E108" s="25"/>
    </row>
    <row r="109" spans="5:5" ht="170.1" customHeight="1" x14ac:dyDescent="0.2">
      <c r="E109" s="25"/>
    </row>
    <row r="110" spans="5:5" ht="170.1" customHeight="1" x14ac:dyDescent="0.2">
      <c r="E110" s="25"/>
    </row>
    <row r="111" spans="5:5" ht="170.1" customHeight="1" x14ac:dyDescent="0.2">
      <c r="E111" s="25"/>
    </row>
    <row r="112" spans="5:5" ht="170.1" customHeight="1" x14ac:dyDescent="0.2">
      <c r="E112" s="25"/>
    </row>
    <row r="113" spans="5:5" ht="170.1" customHeight="1" x14ac:dyDescent="0.2">
      <c r="E113" s="25"/>
    </row>
    <row r="114" spans="5:5" ht="170.1" customHeight="1" x14ac:dyDescent="0.2">
      <c r="E114" s="25"/>
    </row>
    <row r="115" spans="5:5" ht="170.1" customHeight="1" x14ac:dyDescent="0.2">
      <c r="E115" s="25"/>
    </row>
    <row r="116" spans="5:5" ht="170.1" customHeight="1" x14ac:dyDescent="0.2">
      <c r="E116" s="25"/>
    </row>
    <row r="117" spans="5:5" ht="170.1" customHeight="1" x14ac:dyDescent="0.2">
      <c r="E117" s="25"/>
    </row>
    <row r="118" spans="5:5" ht="170.1" customHeight="1" x14ac:dyDescent="0.2">
      <c r="E118" s="25"/>
    </row>
    <row r="119" spans="5:5" ht="170.1" customHeight="1" x14ac:dyDescent="0.2">
      <c r="E119" s="25"/>
    </row>
    <row r="120" spans="5:5" ht="170.1" customHeight="1" x14ac:dyDescent="0.2">
      <c r="E120" s="25"/>
    </row>
    <row r="121" spans="5:5" ht="170.1" customHeight="1" x14ac:dyDescent="0.2">
      <c r="E121" s="25"/>
    </row>
    <row r="122" spans="5:5" ht="170.1" customHeight="1" x14ac:dyDescent="0.2">
      <c r="E122" s="25"/>
    </row>
    <row r="123" spans="5:5" ht="170.1" customHeight="1" x14ac:dyDescent="0.2">
      <c r="E123" s="25"/>
    </row>
    <row r="124" spans="5:5" ht="170.1" customHeight="1" x14ac:dyDescent="0.2">
      <c r="E124" s="25"/>
    </row>
    <row r="125" spans="5:5" ht="170.1" customHeight="1" x14ac:dyDescent="0.2">
      <c r="E125" s="25"/>
    </row>
    <row r="126" spans="5:5" ht="170.1" customHeight="1" x14ac:dyDescent="0.2">
      <c r="E126" s="25"/>
    </row>
    <row r="127" spans="5:5" ht="170.1" customHeight="1" x14ac:dyDescent="0.2">
      <c r="E127" s="25"/>
    </row>
    <row r="128" spans="5:5" ht="170.1" customHeight="1" x14ac:dyDescent="0.2">
      <c r="E128" s="25"/>
    </row>
    <row r="129" spans="5:5" ht="170.1" customHeight="1" x14ac:dyDescent="0.2">
      <c r="E129" s="25"/>
    </row>
    <row r="130" spans="5:5" ht="170.1" customHeight="1" x14ac:dyDescent="0.2">
      <c r="E130" s="25"/>
    </row>
    <row r="131" spans="5:5" ht="170.1" customHeight="1" x14ac:dyDescent="0.2">
      <c r="E131" s="25"/>
    </row>
    <row r="132" spans="5:5" ht="170.1" customHeight="1" x14ac:dyDescent="0.2">
      <c r="E132" s="25"/>
    </row>
    <row r="133" spans="5:5" ht="170.1" customHeight="1" x14ac:dyDescent="0.2">
      <c r="E133" s="25"/>
    </row>
    <row r="134" spans="5:5" ht="170.1" customHeight="1" x14ac:dyDescent="0.2">
      <c r="E134" s="25"/>
    </row>
    <row r="135" spans="5:5" ht="170.1" customHeight="1" x14ac:dyDescent="0.2">
      <c r="E135" s="25"/>
    </row>
    <row r="136" spans="5:5" ht="170.1" customHeight="1" x14ac:dyDescent="0.2">
      <c r="E136" s="25"/>
    </row>
    <row r="137" spans="5:5" ht="170.1" customHeight="1" x14ac:dyDescent="0.2">
      <c r="E137" s="25"/>
    </row>
    <row r="138" spans="5:5" ht="170.1" customHeight="1" x14ac:dyDescent="0.2">
      <c r="E138" s="25"/>
    </row>
    <row r="139" spans="5:5" ht="170.1" customHeight="1" x14ac:dyDescent="0.2">
      <c r="E139" s="25"/>
    </row>
    <row r="140" spans="5:5" ht="170.1" customHeight="1" x14ac:dyDescent="0.2">
      <c r="E140" s="25"/>
    </row>
    <row r="141" spans="5:5" ht="170.1" customHeight="1" x14ac:dyDescent="0.2">
      <c r="E141" s="25"/>
    </row>
    <row r="142" spans="5:5" ht="170.1" customHeight="1" x14ac:dyDescent="0.2">
      <c r="E142" s="25"/>
    </row>
    <row r="143" spans="5:5" ht="170.1" customHeight="1" x14ac:dyDescent="0.2">
      <c r="E143" s="25"/>
    </row>
    <row r="144" spans="5:5" ht="170.1" customHeight="1" x14ac:dyDescent="0.2">
      <c r="E144" s="25"/>
    </row>
    <row r="145" spans="5:5" ht="170.1" customHeight="1" x14ac:dyDescent="0.2">
      <c r="E145" s="25"/>
    </row>
    <row r="146" spans="5:5" ht="170.1" customHeight="1" x14ac:dyDescent="0.2">
      <c r="E146" s="25"/>
    </row>
    <row r="147" spans="5:5" ht="170.1" customHeight="1" x14ac:dyDescent="0.2">
      <c r="E147" s="25"/>
    </row>
    <row r="148" spans="5:5" ht="170.1" customHeight="1" x14ac:dyDescent="0.2">
      <c r="E148" s="25"/>
    </row>
    <row r="149" spans="5:5" ht="170.1" customHeight="1" x14ac:dyDescent="0.2">
      <c r="E149" s="25"/>
    </row>
    <row r="150" spans="5:5" ht="170.1" customHeight="1" x14ac:dyDescent="0.2">
      <c r="E150" s="25"/>
    </row>
    <row r="151" spans="5:5" ht="170.1" customHeight="1" x14ac:dyDescent="0.2">
      <c r="E151" s="25"/>
    </row>
    <row r="152" spans="5:5" ht="170.1" customHeight="1" x14ac:dyDescent="0.2">
      <c r="E152" s="25"/>
    </row>
    <row r="153" spans="5:5" ht="170.1" customHeight="1" x14ac:dyDescent="0.2">
      <c r="E153" s="25"/>
    </row>
    <row r="154" spans="5:5" ht="170.1" customHeight="1" x14ac:dyDescent="0.2">
      <c r="E154" s="25"/>
    </row>
    <row r="155" spans="5:5" ht="170.1" customHeight="1" x14ac:dyDescent="0.2">
      <c r="E155" s="25"/>
    </row>
    <row r="156" spans="5:5" ht="170.1" customHeight="1" x14ac:dyDescent="0.2">
      <c r="E156" s="25"/>
    </row>
    <row r="157" spans="5:5" ht="170.1" customHeight="1" x14ac:dyDescent="0.2">
      <c r="E157" s="25"/>
    </row>
    <row r="158" spans="5:5" ht="170.1" customHeight="1" x14ac:dyDescent="0.2">
      <c r="E158" s="25"/>
    </row>
    <row r="159" spans="5:5" ht="170.1" customHeight="1" x14ac:dyDescent="0.2">
      <c r="E159" s="25"/>
    </row>
    <row r="160" spans="5:5" ht="170.1" customHeight="1" x14ac:dyDescent="0.2">
      <c r="E160" s="25"/>
    </row>
    <row r="161" spans="5:5" ht="170.1" customHeight="1" x14ac:dyDescent="0.2">
      <c r="E161" s="25"/>
    </row>
    <row r="162" spans="5:5" ht="170.1" customHeight="1" x14ac:dyDescent="0.2">
      <c r="E162" s="25"/>
    </row>
    <row r="163" spans="5:5" ht="170.1" customHeight="1" x14ac:dyDescent="0.2">
      <c r="E163" s="25"/>
    </row>
    <row r="164" spans="5:5" ht="170.1" customHeight="1" x14ac:dyDescent="0.2">
      <c r="E164" s="25"/>
    </row>
    <row r="165" spans="5:5" ht="170.1" customHeight="1" x14ac:dyDescent="0.2">
      <c r="E165" s="25"/>
    </row>
    <row r="166" spans="5:5" ht="170.1" customHeight="1" x14ac:dyDescent="0.2">
      <c r="E166" s="25"/>
    </row>
    <row r="167" spans="5:5" ht="170.1" customHeight="1" x14ac:dyDescent="0.2">
      <c r="E167" s="25"/>
    </row>
    <row r="168" spans="5:5" ht="170.1" customHeight="1" x14ac:dyDescent="0.2">
      <c r="E168" s="25"/>
    </row>
    <row r="169" spans="5:5" ht="170.1" customHeight="1" x14ac:dyDescent="0.2">
      <c r="E169" s="25"/>
    </row>
    <row r="170" spans="5:5" ht="170.1" customHeight="1" x14ac:dyDescent="0.2">
      <c r="E170" s="25"/>
    </row>
    <row r="171" spans="5:5" ht="170.1" customHeight="1" x14ac:dyDescent="0.2">
      <c r="E171" s="25"/>
    </row>
    <row r="172" spans="5:5" ht="170.1" customHeight="1" x14ac:dyDescent="0.2">
      <c r="E172" s="25"/>
    </row>
    <row r="173" spans="5:5" ht="170.1" customHeight="1" x14ac:dyDescent="0.2">
      <c r="E173" s="25"/>
    </row>
    <row r="174" spans="5:5" ht="170.1" customHeight="1" x14ac:dyDescent="0.2">
      <c r="E174" s="25"/>
    </row>
    <row r="175" spans="5:5" ht="170.1" customHeight="1" x14ac:dyDescent="0.2">
      <c r="E175" s="25"/>
    </row>
    <row r="176" spans="5:5" ht="170.1" customHeight="1" x14ac:dyDescent="0.2">
      <c r="E176" s="25"/>
    </row>
    <row r="177" spans="5:5" ht="170.1" customHeight="1" x14ac:dyDescent="0.2">
      <c r="E177" s="25"/>
    </row>
    <row r="178" spans="5:5" ht="170.1" customHeight="1" x14ac:dyDescent="0.2">
      <c r="E178" s="25"/>
    </row>
    <row r="179" spans="5:5" ht="170.1" customHeight="1" x14ac:dyDescent="0.2">
      <c r="E179" s="25"/>
    </row>
    <row r="180" spans="5:5" ht="170.1" customHeight="1" x14ac:dyDescent="0.2"/>
    <row r="181" spans="5:5" ht="170.1" customHeight="1" x14ac:dyDescent="0.2"/>
    <row r="182" spans="5:5" ht="170.1" customHeight="1" x14ac:dyDescent="0.2"/>
    <row r="183" spans="5:5" ht="170.1" customHeight="1" x14ac:dyDescent="0.2"/>
    <row r="184" spans="5:5" ht="170.1" customHeight="1" x14ac:dyDescent="0.2"/>
    <row r="185" spans="5:5" ht="170.1" customHeight="1" x14ac:dyDescent="0.2"/>
    <row r="186" spans="5:5" ht="170.1" customHeight="1" x14ac:dyDescent="0.2"/>
    <row r="187" spans="5:5" ht="170.1" customHeight="1" x14ac:dyDescent="0.2"/>
    <row r="188" spans="5:5" ht="170.1" customHeight="1" x14ac:dyDescent="0.2"/>
    <row r="189" spans="5:5" ht="170.1" customHeight="1" x14ac:dyDescent="0.2"/>
    <row r="190" spans="5:5" ht="170.1" customHeight="1" x14ac:dyDescent="0.2"/>
    <row r="191" spans="5:5" ht="170.1" customHeight="1" x14ac:dyDescent="0.2"/>
    <row r="192" spans="5:5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A1:I1"/>
    <mergeCell ref="I4:I8"/>
    <mergeCell ref="H4:H8"/>
    <mergeCell ref="G4:G8"/>
    <mergeCell ref="F4:F8"/>
    <mergeCell ref="E4:E8"/>
    <mergeCell ref="D4:D8"/>
    <mergeCell ref="C4:C8"/>
    <mergeCell ref="B4:B8"/>
    <mergeCell ref="A4:A8"/>
  </mergeCells>
  <printOptions gridLines="1"/>
  <pageMargins left="0.51181102362204722" right="0.51181102362204722" top="0.55118110236220474" bottom="0.55118110236220474" header="0" footer="0"/>
  <pageSetup paperSize="8" scale="50" fitToHeight="0" orientation="landscape" horizontalDpi="4294967294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'Programske djelatnosti'!$A$1:$A$28</xm:f>
          </x14:formula1>
          <xm:sqref>A4 A9:A1048576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view="pageLayout" zoomScaleNormal="100" workbookViewId="0">
      <selection activeCell="A2" sqref="A2:G2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48" customWidth="1"/>
    <col min="4" max="4" width="15.28515625" style="48" customWidth="1"/>
    <col min="5" max="7" width="11.28515625" style="48" customWidth="1"/>
    <col min="8" max="8" width="11.140625" style="48" customWidth="1"/>
    <col min="9" max="9" width="13.28515625" style="48" customWidth="1"/>
  </cols>
  <sheetData>
    <row r="1" spans="1:9" x14ac:dyDescent="0.25">
      <c r="A1" s="123" t="s">
        <v>498</v>
      </c>
      <c r="B1" s="123" t="s">
        <v>503</v>
      </c>
      <c r="C1" s="118" t="s">
        <v>488</v>
      </c>
      <c r="D1" s="118" t="s">
        <v>489</v>
      </c>
      <c r="E1" s="126" t="s">
        <v>490</v>
      </c>
      <c r="F1" s="127"/>
      <c r="G1" s="127"/>
      <c r="H1" s="128"/>
      <c r="I1" s="118" t="s">
        <v>491</v>
      </c>
    </row>
    <row r="2" spans="1:9" ht="39" customHeight="1" thickBot="1" x14ac:dyDescent="0.3">
      <c r="A2" s="124"/>
      <c r="B2" s="125"/>
      <c r="C2" s="119"/>
      <c r="D2" s="119"/>
      <c r="E2" s="43" t="s">
        <v>492</v>
      </c>
      <c r="F2" s="43" t="s">
        <v>493</v>
      </c>
      <c r="G2" s="43" t="s">
        <v>494</v>
      </c>
      <c r="H2" s="43" t="s">
        <v>495</v>
      </c>
      <c r="I2" s="119"/>
    </row>
    <row r="3" spans="1:9" ht="17.25" thickBot="1" x14ac:dyDescent="0.3">
      <c r="A3" s="56" t="str">
        <f>+IF(C3=C4," ","GREŠKA")</f>
        <v>GREŠKA</v>
      </c>
      <c r="B3" s="55" t="s">
        <v>502</v>
      </c>
      <c r="C3" s="57">
        <f>+'2. IZVRŠENJE PLANA PROGRAMA'!F2</f>
        <v>518990.79</v>
      </c>
      <c r="D3" s="44"/>
      <c r="E3" s="120"/>
      <c r="F3" s="121"/>
      <c r="G3" s="121"/>
      <c r="H3" s="122"/>
      <c r="I3" s="58">
        <f>+'2. IZVRŠENJE PLANA PROGRAMA'!E2</f>
        <v>132328.23000000001</v>
      </c>
    </row>
    <row r="4" spans="1:9" ht="15.75" customHeight="1" thickBot="1" x14ac:dyDescent="0.3">
      <c r="A4" s="59" t="str">
        <f>+IF(I3=I4," ","GREŠKA")</f>
        <v>GREŠKA</v>
      </c>
      <c r="B4" s="53" t="s">
        <v>496</v>
      </c>
      <c r="C4" s="51">
        <f t="shared" ref="C4:I4" si="0">SUM(C5:C1048576)</f>
        <v>81500</v>
      </c>
      <c r="D4" s="46">
        <f t="shared" si="0"/>
        <v>14455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95955</v>
      </c>
    </row>
    <row r="5" spans="1:9" ht="22.5" customHeight="1" x14ac:dyDescent="0.25">
      <c r="A5" s="45"/>
      <c r="B5" s="52">
        <v>67111</v>
      </c>
      <c r="C5" s="47">
        <v>53500</v>
      </c>
      <c r="D5" s="47"/>
      <c r="E5" s="47"/>
      <c r="F5" s="47"/>
      <c r="G5" s="47"/>
      <c r="H5" s="47"/>
      <c r="I5" s="47">
        <f>SUM(C5:H5)</f>
        <v>53500</v>
      </c>
    </row>
    <row r="6" spans="1:9" ht="22.5" customHeight="1" x14ac:dyDescent="0.25">
      <c r="A6" s="45"/>
      <c r="B6" s="50">
        <v>67121</v>
      </c>
      <c r="C6" s="47">
        <v>28000</v>
      </c>
      <c r="D6" s="47"/>
      <c r="E6" s="47"/>
      <c r="F6" s="47"/>
      <c r="G6" s="47"/>
      <c r="H6" s="47"/>
      <c r="I6" s="47">
        <f>SUM(C6:H6)</f>
        <v>28000</v>
      </c>
    </row>
    <row r="7" spans="1:9" ht="22.5" customHeight="1" x14ac:dyDescent="0.25">
      <c r="A7" s="45"/>
      <c r="B7" s="50">
        <v>92211</v>
      </c>
      <c r="C7" s="47"/>
      <c r="D7" s="47">
        <v>14455</v>
      </c>
      <c r="E7" s="47"/>
      <c r="F7" s="47"/>
      <c r="G7" s="47"/>
      <c r="H7" s="47"/>
      <c r="I7" s="47">
        <f t="shared" ref="I7:I19" si="1">SUM(C7:H7)</f>
        <v>14455</v>
      </c>
    </row>
    <row r="8" spans="1:9" ht="22.5" customHeight="1" x14ac:dyDescent="0.25">
      <c r="A8" s="45"/>
      <c r="B8" s="50" t="e">
        <f>+VLOOKUP(A8,'Kontni plan'!B:C,2,0)</f>
        <v>#N/A</v>
      </c>
      <c r="C8" s="47"/>
      <c r="D8" s="47"/>
      <c r="E8" s="61"/>
      <c r="F8" s="47"/>
      <c r="G8" s="47"/>
      <c r="H8" s="47"/>
      <c r="I8" s="47">
        <f t="shared" si="1"/>
        <v>0</v>
      </c>
    </row>
    <row r="9" spans="1:9" ht="22.5" customHeight="1" x14ac:dyDescent="0.25">
      <c r="A9" s="45"/>
      <c r="B9" s="50" t="e">
        <f>+VLOOKUP(A9,'Kontni plan'!B:C,2,0)</f>
        <v>#N/A</v>
      </c>
      <c r="C9" s="47"/>
      <c r="D9" s="47"/>
      <c r="E9" s="47"/>
      <c r="F9" s="47"/>
      <c r="G9" s="47"/>
      <c r="H9" s="47"/>
      <c r="I9" s="47">
        <f t="shared" si="1"/>
        <v>0</v>
      </c>
    </row>
    <row r="10" spans="1:9" ht="22.5" customHeight="1" x14ac:dyDescent="0.25">
      <c r="A10" s="45"/>
      <c r="B10" s="50" t="e">
        <f>+VLOOKUP(A10,'Kontni plan'!B:C,2,0)</f>
        <v>#N/A</v>
      </c>
      <c r="C10" s="47"/>
      <c r="D10" s="47"/>
      <c r="E10" s="47"/>
      <c r="F10" s="47"/>
      <c r="G10" s="47"/>
      <c r="H10" s="47"/>
      <c r="I10" s="47">
        <f t="shared" si="1"/>
        <v>0</v>
      </c>
    </row>
    <row r="11" spans="1:9" ht="22.5" customHeight="1" x14ac:dyDescent="0.25">
      <c r="A11" s="45"/>
      <c r="B11" s="50" t="e">
        <f>+VLOOKUP(A11,'Kontni plan'!B:C,2,0)</f>
        <v>#N/A</v>
      </c>
      <c r="C11" s="47"/>
      <c r="D11" s="47"/>
      <c r="E11" s="47"/>
      <c r="F11" s="47"/>
      <c r="G11" s="47"/>
      <c r="H11" s="47"/>
      <c r="I11" s="47">
        <f t="shared" si="1"/>
        <v>0</v>
      </c>
    </row>
    <row r="12" spans="1:9" ht="22.5" customHeight="1" x14ac:dyDescent="0.25">
      <c r="A12" s="45"/>
      <c r="B12" s="50" t="e">
        <f>+VLOOKUP(A12,'Kontni plan'!B:C,2,0)</f>
        <v>#N/A</v>
      </c>
      <c r="C12" s="47"/>
      <c r="D12" s="47"/>
      <c r="E12" s="47"/>
      <c r="F12" s="47"/>
      <c r="G12" s="47"/>
      <c r="H12" s="47"/>
      <c r="I12" s="47">
        <f t="shared" si="1"/>
        <v>0</v>
      </c>
    </row>
    <row r="13" spans="1:9" ht="22.5" customHeight="1" x14ac:dyDescent="0.25">
      <c r="A13" s="45"/>
      <c r="B13" s="50" t="e">
        <f>+VLOOKUP(A13,'Kontni plan'!B:C,2,0)</f>
        <v>#N/A</v>
      </c>
      <c r="C13" s="47"/>
      <c r="D13" s="47"/>
      <c r="E13" s="47"/>
      <c r="F13" s="47"/>
      <c r="G13" s="47"/>
      <c r="H13" s="47"/>
      <c r="I13" s="47">
        <f t="shared" si="1"/>
        <v>0</v>
      </c>
    </row>
    <row r="14" spans="1:9" ht="22.5" customHeight="1" x14ac:dyDescent="0.25">
      <c r="A14" s="45"/>
      <c r="B14" s="50" t="e">
        <f>+VLOOKUP(A14,'Kontni plan'!B:C,2,0)</f>
        <v>#N/A</v>
      </c>
      <c r="C14" s="47"/>
      <c r="D14" s="47"/>
      <c r="E14" s="47"/>
      <c r="F14" s="47"/>
      <c r="G14" s="47"/>
      <c r="H14" s="47"/>
      <c r="I14" s="47">
        <f t="shared" si="1"/>
        <v>0</v>
      </c>
    </row>
    <row r="15" spans="1:9" ht="22.5" customHeight="1" x14ac:dyDescent="0.25">
      <c r="A15" s="45"/>
      <c r="B15" s="50" t="e">
        <f>+VLOOKUP(A15,'Kontni plan'!B:C,2,0)</f>
        <v>#N/A</v>
      </c>
      <c r="C15" s="47"/>
      <c r="D15" s="47"/>
      <c r="E15" s="47"/>
      <c r="F15" s="47"/>
      <c r="G15" s="47"/>
      <c r="H15" s="47"/>
      <c r="I15" s="47">
        <f t="shared" si="1"/>
        <v>0</v>
      </c>
    </row>
    <row r="16" spans="1:9" ht="22.5" customHeight="1" x14ac:dyDescent="0.25">
      <c r="A16" s="45"/>
      <c r="B16" s="50" t="e">
        <f>+VLOOKUP(A16,'Kontni plan'!B:C,2,0)</f>
        <v>#N/A</v>
      </c>
      <c r="C16" s="47"/>
      <c r="D16" s="47"/>
      <c r="E16" s="47"/>
      <c r="F16" s="47"/>
      <c r="G16" s="47"/>
      <c r="H16" s="47"/>
      <c r="I16" s="47">
        <f t="shared" si="1"/>
        <v>0</v>
      </c>
    </row>
    <row r="17" spans="1:9" ht="22.5" customHeight="1" x14ac:dyDescent="0.25">
      <c r="A17" s="45"/>
      <c r="B17" s="50" t="e">
        <f>+VLOOKUP(A17,'Kontni plan'!B:C,2,0)</f>
        <v>#N/A</v>
      </c>
      <c r="C17" s="47"/>
      <c r="D17" s="47"/>
      <c r="E17" s="47"/>
      <c r="F17" s="47"/>
      <c r="G17" s="47"/>
      <c r="H17" s="47"/>
      <c r="I17" s="47">
        <f t="shared" si="1"/>
        <v>0</v>
      </c>
    </row>
    <row r="18" spans="1:9" ht="22.5" customHeight="1" x14ac:dyDescent="0.25">
      <c r="A18" s="45"/>
      <c r="B18" s="50" t="e">
        <f>+VLOOKUP(A18,'Kontni plan'!B:C,2,0)</f>
        <v>#N/A</v>
      </c>
      <c r="C18" s="47"/>
      <c r="D18" s="47"/>
      <c r="E18" s="47"/>
      <c r="F18" s="47"/>
      <c r="G18" s="47"/>
      <c r="H18" s="47"/>
      <c r="I18" s="47">
        <f t="shared" si="1"/>
        <v>0</v>
      </c>
    </row>
    <row r="19" spans="1:9" ht="22.5" customHeight="1" x14ac:dyDescent="0.25">
      <c r="A19" s="45"/>
      <c r="B19" s="50" t="e">
        <f>+VLOOKUP(A19,'Kontni plan'!B:C,2,0)</f>
        <v>#N/A</v>
      </c>
      <c r="C19" s="47"/>
      <c r="D19" s="47"/>
      <c r="E19" s="47"/>
      <c r="F19" s="47"/>
      <c r="G19" s="47"/>
      <c r="H19" s="47"/>
      <c r="I19" s="47">
        <f t="shared" si="1"/>
        <v>0</v>
      </c>
    </row>
    <row r="20" spans="1:9" ht="22.5" customHeight="1" x14ac:dyDescent="0.25">
      <c r="A20" s="45"/>
      <c r="B20" s="50" t="e">
        <f>+VLOOKUP(A20,'Kontni plan'!B:C,2,0)</f>
        <v>#N/A</v>
      </c>
      <c r="C20" s="47"/>
      <c r="D20" s="47"/>
      <c r="E20" s="47"/>
      <c r="F20" s="47"/>
      <c r="G20" s="47"/>
      <c r="H20" s="47"/>
      <c r="I20" s="47">
        <f t="shared" ref="I20:I23" si="2">SUM(C20:H20)</f>
        <v>0</v>
      </c>
    </row>
    <row r="21" spans="1:9" ht="22.5" customHeight="1" x14ac:dyDescent="0.25">
      <c r="A21" s="45"/>
      <c r="B21" s="50" t="e">
        <f>+VLOOKUP(A21,'Kontni plan'!B:C,2,0)</f>
        <v>#N/A</v>
      </c>
      <c r="C21" s="47"/>
      <c r="D21" s="47"/>
      <c r="E21" s="47"/>
      <c r="F21" s="47"/>
      <c r="G21" s="47"/>
      <c r="H21" s="47"/>
      <c r="I21" s="47">
        <f t="shared" si="2"/>
        <v>0</v>
      </c>
    </row>
    <row r="22" spans="1:9" ht="22.5" customHeight="1" x14ac:dyDescent="0.25">
      <c r="A22" s="45"/>
      <c r="B22" s="50" t="e">
        <f>+VLOOKUP(A22,'Kontni plan'!B:C,2,0)</f>
        <v>#N/A</v>
      </c>
      <c r="C22" s="47"/>
      <c r="D22" s="47"/>
      <c r="E22" s="47"/>
      <c r="F22" s="47"/>
      <c r="G22" s="47"/>
      <c r="H22" s="47"/>
      <c r="I22" s="47">
        <f t="shared" si="2"/>
        <v>0</v>
      </c>
    </row>
    <row r="23" spans="1:9" ht="22.5" customHeight="1" x14ac:dyDescent="0.25">
      <c r="A23" s="45"/>
      <c r="B23" s="50" t="e">
        <f>+VLOOKUP(A23,'Kontni plan'!B:C,2,0)</f>
        <v>#N/A</v>
      </c>
      <c r="C23" s="47"/>
      <c r="D23" s="47"/>
      <c r="E23" s="47"/>
      <c r="F23" s="47"/>
      <c r="G23" s="47"/>
      <c r="H23" s="47"/>
      <c r="I23" s="47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4" verticalDpi="4294967295" r:id="rId1"/>
  <headerFooter>
    <oddHeader>&amp;C&amp;"Calibri,Podebljano"&amp;14PRIHODI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Layout" zoomScaleNormal="100" workbookViewId="0">
      <selection activeCell="A2" sqref="A2:G2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48" customWidth="1"/>
    <col min="4" max="4" width="15" style="48" customWidth="1"/>
    <col min="5" max="8" width="11.28515625" style="48" customWidth="1"/>
    <col min="9" max="9" width="13.42578125" style="48" customWidth="1"/>
  </cols>
  <sheetData>
    <row r="1" spans="1:9" x14ac:dyDescent="0.25">
      <c r="A1" s="123" t="s">
        <v>498</v>
      </c>
      <c r="B1" s="123" t="s">
        <v>503</v>
      </c>
      <c r="C1" s="118" t="s">
        <v>488</v>
      </c>
      <c r="D1" s="118" t="s">
        <v>489</v>
      </c>
      <c r="E1" s="126" t="s">
        <v>490</v>
      </c>
      <c r="F1" s="127"/>
      <c r="G1" s="127"/>
      <c r="H1" s="128"/>
      <c r="I1" s="118" t="s">
        <v>491</v>
      </c>
    </row>
    <row r="2" spans="1:9" ht="39" customHeight="1" thickBot="1" x14ac:dyDescent="0.3">
      <c r="A2" s="124"/>
      <c r="B2" s="125"/>
      <c r="C2" s="119"/>
      <c r="D2" s="119"/>
      <c r="E2" s="43" t="s">
        <v>492</v>
      </c>
      <c r="F2" s="43" t="s">
        <v>493</v>
      </c>
      <c r="G2" s="43" t="s">
        <v>494</v>
      </c>
      <c r="H2" s="43" t="s">
        <v>495</v>
      </c>
      <c r="I2" s="119"/>
    </row>
    <row r="3" spans="1:9" ht="17.25" thickBot="1" x14ac:dyDescent="0.3">
      <c r="A3" s="56" t="str">
        <f>+IF(C3=C4," ","GREŠKA")</f>
        <v>GREŠKA</v>
      </c>
      <c r="B3" s="55" t="s">
        <v>499</v>
      </c>
      <c r="C3" s="57">
        <f>+'2. IZVRŠENJE PLANA PROGRAMA'!F2</f>
        <v>518990.79</v>
      </c>
      <c r="D3" s="44"/>
      <c r="E3" s="120"/>
      <c r="F3" s="121"/>
      <c r="G3" s="121"/>
      <c r="H3" s="122"/>
      <c r="I3" s="58">
        <f>+'2. IZVRŠENJE PLANA PROGRAMA'!E2</f>
        <v>132328.23000000001</v>
      </c>
    </row>
    <row r="4" spans="1:9" ht="15.75" customHeight="1" thickBot="1" x14ac:dyDescent="0.3">
      <c r="A4" s="59" t="str">
        <f>+IF(I3=I4," ","GREŠKA")</f>
        <v>GREŠKA</v>
      </c>
      <c r="B4" s="53" t="s">
        <v>497</v>
      </c>
      <c r="C4" s="51">
        <f t="shared" ref="C4:I4" si="0">SUM(C5:C1048576)</f>
        <v>81500</v>
      </c>
      <c r="D4" s="46">
        <f t="shared" si="0"/>
        <v>14455</v>
      </c>
      <c r="E4" s="46"/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95955</v>
      </c>
    </row>
    <row r="5" spans="1:9" ht="22.5" customHeight="1" x14ac:dyDescent="0.25">
      <c r="A5" s="45"/>
      <c r="B5" s="52">
        <v>32391</v>
      </c>
      <c r="C5" s="47">
        <v>24000</v>
      </c>
      <c r="D5" s="47">
        <v>4000</v>
      </c>
      <c r="E5" s="47"/>
      <c r="F5" s="47"/>
      <c r="G5" s="47"/>
      <c r="H5" s="47"/>
      <c r="I5" s="47">
        <f>SUM(C5:H5)</f>
        <v>28000</v>
      </c>
    </row>
    <row r="6" spans="1:9" ht="22.5" customHeight="1" x14ac:dyDescent="0.25">
      <c r="A6" s="45"/>
      <c r="B6" s="50">
        <v>32339</v>
      </c>
      <c r="C6" s="47">
        <v>12000</v>
      </c>
      <c r="D6" s="47">
        <v>0</v>
      </c>
      <c r="E6" s="47"/>
      <c r="F6" s="47"/>
      <c r="G6" s="47"/>
      <c r="H6" s="47"/>
      <c r="I6" s="47">
        <f>SUM(C6:H6)</f>
        <v>12000</v>
      </c>
    </row>
    <row r="7" spans="1:9" ht="22.5" customHeight="1" x14ac:dyDescent="0.25">
      <c r="A7" s="45"/>
      <c r="B7" s="50">
        <v>32372</v>
      </c>
      <c r="C7" s="47">
        <v>0</v>
      </c>
      <c r="D7" s="47">
        <v>4900</v>
      </c>
      <c r="E7" s="47"/>
      <c r="F7" s="47"/>
      <c r="G7" s="47"/>
      <c r="H7" s="47"/>
      <c r="I7" s="47">
        <f t="shared" ref="I7:I44" si="1">SUM(C7:H7)</f>
        <v>4900</v>
      </c>
    </row>
    <row r="8" spans="1:9" ht="22.5" customHeight="1" x14ac:dyDescent="0.25">
      <c r="A8" s="45"/>
      <c r="B8" s="50">
        <v>42211</v>
      </c>
      <c r="C8" s="47">
        <v>28000</v>
      </c>
      <c r="D8" s="47">
        <v>5074</v>
      </c>
      <c r="E8" s="47"/>
      <c r="F8" s="47"/>
      <c r="G8" s="47"/>
      <c r="H8" s="47"/>
      <c r="I8" s="47">
        <f t="shared" si="1"/>
        <v>33074</v>
      </c>
    </row>
    <row r="9" spans="1:9" ht="22.5" customHeight="1" x14ac:dyDescent="0.25">
      <c r="A9" s="45"/>
      <c r="B9" s="50">
        <v>42239</v>
      </c>
      <c r="C9" s="47">
        <v>2500</v>
      </c>
      <c r="D9" s="47">
        <v>481</v>
      </c>
      <c r="E9" s="47"/>
      <c r="F9" s="47"/>
      <c r="G9" s="47"/>
      <c r="H9" s="47"/>
      <c r="I9" s="47">
        <f t="shared" si="1"/>
        <v>2981</v>
      </c>
    </row>
    <row r="10" spans="1:9" ht="22.5" customHeight="1" x14ac:dyDescent="0.25">
      <c r="A10" s="45"/>
      <c r="B10" s="50">
        <v>32331</v>
      </c>
      <c r="C10" s="47">
        <v>15000</v>
      </c>
      <c r="D10" s="47"/>
      <c r="E10" s="61"/>
      <c r="F10" s="47"/>
      <c r="G10" s="47"/>
      <c r="H10" s="47"/>
      <c r="I10" s="47">
        <f t="shared" si="1"/>
        <v>15000</v>
      </c>
    </row>
    <row r="11" spans="1:9" ht="22.5" customHeight="1" x14ac:dyDescent="0.25">
      <c r="A11" s="45"/>
      <c r="B11" s="50" t="e">
        <f>+VLOOKUP(A11,'Kontni plan'!B:C,2,0)</f>
        <v>#N/A</v>
      </c>
      <c r="C11" s="47"/>
      <c r="D11" s="47"/>
      <c r="E11" s="47"/>
      <c r="F11" s="47"/>
      <c r="G11" s="47"/>
      <c r="H11" s="47"/>
      <c r="I11" s="47">
        <f t="shared" si="1"/>
        <v>0</v>
      </c>
    </row>
    <row r="12" spans="1:9" ht="22.5" customHeight="1" x14ac:dyDescent="0.25">
      <c r="A12" s="45"/>
      <c r="B12" s="50" t="e">
        <f>+VLOOKUP(A12,'Kontni plan'!B:C,2,0)</f>
        <v>#N/A</v>
      </c>
      <c r="C12" s="47"/>
      <c r="D12" s="47"/>
      <c r="E12" s="47"/>
      <c r="F12" s="47"/>
      <c r="G12" s="47"/>
      <c r="H12" s="47"/>
      <c r="I12" s="47">
        <f t="shared" si="1"/>
        <v>0</v>
      </c>
    </row>
    <row r="13" spans="1:9" ht="22.5" customHeight="1" x14ac:dyDescent="0.25">
      <c r="A13" s="45"/>
      <c r="B13" s="50" t="e">
        <f>+VLOOKUP(A13,'Kontni plan'!B:C,2,0)</f>
        <v>#N/A</v>
      </c>
      <c r="C13" s="47"/>
      <c r="D13" s="47"/>
      <c r="E13" s="47"/>
      <c r="F13" s="47"/>
      <c r="G13" s="47"/>
      <c r="H13" s="47"/>
      <c r="I13" s="47">
        <f t="shared" si="1"/>
        <v>0</v>
      </c>
    </row>
    <row r="14" spans="1:9" ht="22.5" customHeight="1" x14ac:dyDescent="0.25">
      <c r="A14" s="45"/>
      <c r="B14" s="50" t="e">
        <f>+VLOOKUP(A14,'Kontni plan'!B:C,2,0)</f>
        <v>#N/A</v>
      </c>
      <c r="C14" s="47"/>
      <c r="D14" s="47"/>
      <c r="E14" s="47"/>
      <c r="F14" s="47"/>
      <c r="G14" s="47"/>
      <c r="H14" s="47"/>
      <c r="I14" s="47">
        <f t="shared" si="1"/>
        <v>0</v>
      </c>
    </row>
    <row r="15" spans="1:9" ht="22.5" customHeight="1" x14ac:dyDescent="0.25">
      <c r="A15" s="45"/>
      <c r="B15" s="50" t="e">
        <f>+VLOOKUP(A15,'Kontni plan'!B:C,2,0)</f>
        <v>#N/A</v>
      </c>
      <c r="C15" s="47"/>
      <c r="D15" s="47"/>
      <c r="E15" s="47"/>
      <c r="F15" s="47"/>
      <c r="G15" s="47"/>
      <c r="H15" s="47"/>
      <c r="I15" s="47">
        <f t="shared" si="1"/>
        <v>0</v>
      </c>
    </row>
    <row r="16" spans="1:9" ht="22.5" customHeight="1" x14ac:dyDescent="0.25">
      <c r="A16" s="45"/>
      <c r="B16" s="50" t="e">
        <f>+VLOOKUP(A16,'Kontni plan'!B:C,2,0)</f>
        <v>#N/A</v>
      </c>
      <c r="C16" s="47"/>
      <c r="D16" s="47"/>
      <c r="E16" s="47"/>
      <c r="F16" s="47"/>
      <c r="G16" s="47"/>
      <c r="H16" s="47"/>
      <c r="I16" s="47">
        <f t="shared" si="1"/>
        <v>0</v>
      </c>
    </row>
    <row r="17" spans="1:9" ht="22.5" customHeight="1" x14ac:dyDescent="0.25">
      <c r="A17" s="45"/>
      <c r="B17" s="50" t="e">
        <f>+VLOOKUP(A17,'Kontni plan'!B:C,2,0)</f>
        <v>#N/A</v>
      </c>
      <c r="C17" s="47"/>
      <c r="D17" s="47"/>
      <c r="E17" s="47"/>
      <c r="F17" s="47"/>
      <c r="G17" s="47"/>
      <c r="H17" s="47"/>
      <c r="I17" s="47">
        <f t="shared" si="1"/>
        <v>0</v>
      </c>
    </row>
    <row r="18" spans="1:9" ht="22.5" customHeight="1" x14ac:dyDescent="0.25">
      <c r="A18" s="45"/>
      <c r="B18" s="50" t="e">
        <f>+VLOOKUP(A18,'Kontni plan'!B:C,2,0)</f>
        <v>#N/A</v>
      </c>
      <c r="C18" s="47"/>
      <c r="D18" s="47"/>
      <c r="E18" s="47"/>
      <c r="F18" s="47"/>
      <c r="G18" s="47"/>
      <c r="H18" s="47"/>
      <c r="I18" s="47">
        <f t="shared" si="1"/>
        <v>0</v>
      </c>
    </row>
    <row r="19" spans="1:9" ht="22.5" customHeight="1" x14ac:dyDescent="0.25">
      <c r="A19" s="45"/>
      <c r="B19" s="50" t="e">
        <f>+VLOOKUP(A19,'Kontni plan'!B:C,2,0)</f>
        <v>#N/A</v>
      </c>
      <c r="C19" s="47"/>
      <c r="D19" s="47"/>
      <c r="E19" s="47"/>
      <c r="F19" s="47"/>
      <c r="G19" s="47"/>
      <c r="H19" s="47"/>
      <c r="I19" s="47">
        <f t="shared" si="1"/>
        <v>0</v>
      </c>
    </row>
    <row r="20" spans="1:9" ht="22.5" customHeight="1" x14ac:dyDescent="0.25">
      <c r="A20" s="45"/>
      <c r="B20" s="50" t="e">
        <f>+VLOOKUP(A20,'Kontni plan'!B:C,2,0)</f>
        <v>#N/A</v>
      </c>
      <c r="C20" s="47"/>
      <c r="D20" s="47"/>
      <c r="E20" s="47"/>
      <c r="F20" s="47"/>
      <c r="G20" s="47"/>
      <c r="H20" s="47"/>
      <c r="I20" s="47">
        <f t="shared" si="1"/>
        <v>0</v>
      </c>
    </row>
    <row r="21" spans="1:9" ht="22.5" customHeight="1" x14ac:dyDescent="0.25">
      <c r="A21" s="45"/>
      <c r="B21" s="50" t="e">
        <f>+VLOOKUP(A21,'Kontni plan'!B:C,2,0)</f>
        <v>#N/A</v>
      </c>
      <c r="C21" s="47"/>
      <c r="D21" s="47"/>
      <c r="E21" s="47"/>
      <c r="F21" s="47"/>
      <c r="G21" s="47"/>
      <c r="H21" s="47"/>
      <c r="I21" s="47">
        <f t="shared" si="1"/>
        <v>0</v>
      </c>
    </row>
    <row r="22" spans="1:9" ht="22.5" customHeight="1" x14ac:dyDescent="0.25">
      <c r="A22" s="45"/>
      <c r="B22" s="50" t="e">
        <f>+VLOOKUP(A22,'Kontni plan'!B:C,2,0)</f>
        <v>#N/A</v>
      </c>
      <c r="C22" s="47"/>
      <c r="D22" s="47"/>
      <c r="E22" s="47"/>
      <c r="F22" s="47"/>
      <c r="G22" s="47"/>
      <c r="H22" s="47"/>
      <c r="I22" s="47">
        <f t="shared" si="1"/>
        <v>0</v>
      </c>
    </row>
    <row r="23" spans="1:9" ht="22.5" customHeight="1" x14ac:dyDescent="0.25">
      <c r="A23" s="45"/>
      <c r="B23" s="50" t="e">
        <f>+VLOOKUP(A23,'Kontni plan'!B:C,2,0)</f>
        <v>#N/A</v>
      </c>
      <c r="C23" s="47"/>
      <c r="D23" s="47"/>
      <c r="E23" s="47"/>
      <c r="F23" s="47"/>
      <c r="G23" s="47"/>
      <c r="H23" s="47"/>
      <c r="I23" s="47">
        <f t="shared" si="1"/>
        <v>0</v>
      </c>
    </row>
    <row r="24" spans="1:9" ht="22.5" customHeight="1" x14ac:dyDescent="0.25">
      <c r="A24" s="45"/>
      <c r="B24" s="50" t="e">
        <f>+VLOOKUP(A24,'Kontni plan'!B:C,2,0)</f>
        <v>#N/A</v>
      </c>
      <c r="C24" s="47"/>
      <c r="D24" s="47"/>
      <c r="E24" s="47"/>
      <c r="F24" s="47"/>
      <c r="G24" s="47"/>
      <c r="H24" s="47"/>
      <c r="I24" s="47">
        <f t="shared" si="1"/>
        <v>0</v>
      </c>
    </row>
    <row r="25" spans="1:9" ht="22.5" customHeight="1" x14ac:dyDescent="0.25">
      <c r="A25" s="45"/>
      <c r="B25" s="50" t="e">
        <f>+VLOOKUP(A25,'Kontni plan'!B:C,2,0)</f>
        <v>#N/A</v>
      </c>
      <c r="C25" s="47"/>
      <c r="D25" s="47"/>
      <c r="E25" s="47"/>
      <c r="F25" s="47"/>
      <c r="G25" s="47"/>
      <c r="H25" s="47"/>
      <c r="I25" s="47">
        <f t="shared" si="1"/>
        <v>0</v>
      </c>
    </row>
    <row r="26" spans="1:9" ht="22.5" customHeight="1" x14ac:dyDescent="0.25">
      <c r="A26" s="45"/>
      <c r="B26" s="50" t="e">
        <f>+VLOOKUP(A26,'Kontni plan'!B:C,2,0)</f>
        <v>#N/A</v>
      </c>
      <c r="C26" s="47"/>
      <c r="D26" s="47"/>
      <c r="E26" s="47"/>
      <c r="F26" s="47"/>
      <c r="G26" s="47"/>
      <c r="H26" s="47"/>
      <c r="I26" s="47">
        <f t="shared" si="1"/>
        <v>0</v>
      </c>
    </row>
    <row r="27" spans="1:9" ht="22.5" customHeight="1" x14ac:dyDescent="0.25">
      <c r="A27" s="45"/>
      <c r="B27" s="50" t="e">
        <f>+VLOOKUP(A27,'Kontni plan'!B:C,2,0)</f>
        <v>#N/A</v>
      </c>
      <c r="C27" s="47"/>
      <c r="D27" s="47"/>
      <c r="E27" s="47"/>
      <c r="F27" s="47"/>
      <c r="G27" s="47"/>
      <c r="H27" s="47"/>
      <c r="I27" s="47">
        <f t="shared" si="1"/>
        <v>0</v>
      </c>
    </row>
    <row r="28" spans="1:9" ht="22.5" customHeight="1" x14ac:dyDescent="0.25">
      <c r="A28" s="45"/>
      <c r="B28" s="50" t="e">
        <f>+VLOOKUP(A28,'Kontni plan'!B:C,2,0)</f>
        <v>#N/A</v>
      </c>
      <c r="C28" s="47"/>
      <c r="D28" s="47"/>
      <c r="E28" s="47"/>
      <c r="F28" s="47"/>
      <c r="G28" s="47"/>
      <c r="H28" s="47"/>
      <c r="I28" s="47">
        <f t="shared" si="1"/>
        <v>0</v>
      </c>
    </row>
    <row r="29" spans="1:9" ht="22.5" customHeight="1" x14ac:dyDescent="0.25">
      <c r="A29" s="45"/>
      <c r="B29" s="50" t="e">
        <f>+VLOOKUP(A29,'Kontni plan'!B:C,2,0)</f>
        <v>#N/A</v>
      </c>
      <c r="C29" s="47"/>
      <c r="D29" s="47"/>
      <c r="E29" s="47"/>
      <c r="F29" s="47"/>
      <c r="G29" s="47"/>
      <c r="H29" s="47"/>
      <c r="I29" s="47">
        <f t="shared" si="1"/>
        <v>0</v>
      </c>
    </row>
    <row r="30" spans="1:9" ht="22.5" customHeight="1" x14ac:dyDescent="0.25">
      <c r="A30" s="45"/>
      <c r="B30" s="50" t="e">
        <f>+VLOOKUP(A30,'Kontni plan'!B:C,2,0)</f>
        <v>#N/A</v>
      </c>
      <c r="C30" s="47"/>
      <c r="D30" s="47"/>
      <c r="E30" s="47"/>
      <c r="F30" s="47"/>
      <c r="G30" s="47"/>
      <c r="H30" s="47"/>
      <c r="I30" s="47">
        <f t="shared" si="1"/>
        <v>0</v>
      </c>
    </row>
    <row r="31" spans="1:9" ht="22.5" customHeight="1" x14ac:dyDescent="0.25">
      <c r="A31" s="45"/>
      <c r="B31" s="50" t="e">
        <f>+VLOOKUP(A31,'Kontni plan'!B:C,2,0)</f>
        <v>#N/A</v>
      </c>
      <c r="C31" s="47"/>
      <c r="D31" s="47"/>
      <c r="E31" s="47"/>
      <c r="F31" s="47"/>
      <c r="G31" s="47"/>
      <c r="H31" s="47"/>
      <c r="I31" s="47">
        <f t="shared" si="1"/>
        <v>0</v>
      </c>
    </row>
    <row r="32" spans="1:9" ht="22.5" customHeight="1" x14ac:dyDescent="0.25">
      <c r="A32" s="45"/>
      <c r="B32" s="50" t="e">
        <f>+VLOOKUP(A32,'Kontni plan'!B:C,2,0)</f>
        <v>#N/A</v>
      </c>
      <c r="C32" s="47"/>
      <c r="D32" s="47"/>
      <c r="E32" s="47"/>
      <c r="F32" s="47"/>
      <c r="G32" s="47"/>
      <c r="H32" s="47"/>
      <c r="I32" s="47">
        <f t="shared" si="1"/>
        <v>0</v>
      </c>
    </row>
    <row r="33" spans="1:9" ht="22.5" customHeight="1" x14ac:dyDescent="0.25">
      <c r="A33" s="45"/>
      <c r="B33" s="50" t="e">
        <f>+VLOOKUP(A33,'Kontni plan'!B:C,2,0)</f>
        <v>#N/A</v>
      </c>
      <c r="C33" s="47"/>
      <c r="D33" s="47"/>
      <c r="E33" s="47"/>
      <c r="F33" s="47"/>
      <c r="G33" s="47"/>
      <c r="H33" s="47"/>
      <c r="I33" s="47">
        <f t="shared" si="1"/>
        <v>0</v>
      </c>
    </row>
    <row r="34" spans="1:9" ht="22.5" customHeight="1" x14ac:dyDescent="0.25">
      <c r="A34" s="45"/>
      <c r="B34" s="50" t="e">
        <f>+VLOOKUP(A34,'Kontni plan'!B:C,2,0)</f>
        <v>#N/A</v>
      </c>
      <c r="C34" s="47"/>
      <c r="D34" s="47"/>
      <c r="E34" s="47"/>
      <c r="F34" s="47"/>
      <c r="G34" s="47"/>
      <c r="H34" s="47"/>
      <c r="I34" s="47">
        <f t="shared" si="1"/>
        <v>0</v>
      </c>
    </row>
    <row r="35" spans="1:9" ht="22.5" customHeight="1" x14ac:dyDescent="0.25">
      <c r="A35" s="45"/>
      <c r="B35" s="50" t="e">
        <f>+VLOOKUP(A35,'Kontni plan'!B:C,2,0)</f>
        <v>#N/A</v>
      </c>
      <c r="C35" s="47"/>
      <c r="D35" s="47"/>
      <c r="E35" s="47"/>
      <c r="F35" s="47"/>
      <c r="G35" s="47"/>
      <c r="H35" s="47"/>
      <c r="I35" s="47">
        <f t="shared" si="1"/>
        <v>0</v>
      </c>
    </row>
    <row r="36" spans="1:9" ht="22.5" customHeight="1" x14ac:dyDescent="0.25">
      <c r="A36" s="45"/>
      <c r="B36" s="50" t="e">
        <f>+VLOOKUP(A36,'Kontni plan'!B:C,2,0)</f>
        <v>#N/A</v>
      </c>
      <c r="C36" s="47"/>
      <c r="D36" s="47"/>
      <c r="E36" s="47"/>
      <c r="F36" s="47"/>
      <c r="G36" s="47"/>
      <c r="H36" s="47"/>
      <c r="I36" s="47">
        <f t="shared" si="1"/>
        <v>0</v>
      </c>
    </row>
    <row r="37" spans="1:9" ht="22.5" customHeight="1" x14ac:dyDescent="0.25">
      <c r="A37" s="45"/>
      <c r="B37" s="50" t="e">
        <f>+VLOOKUP(A37,'Kontni plan'!B:C,2,0)</f>
        <v>#N/A</v>
      </c>
      <c r="C37" s="47"/>
      <c r="D37" s="47"/>
      <c r="E37" s="47"/>
      <c r="F37" s="47"/>
      <c r="G37" s="47"/>
      <c r="H37" s="47"/>
      <c r="I37" s="47">
        <f t="shared" si="1"/>
        <v>0</v>
      </c>
    </row>
    <row r="38" spans="1:9" ht="22.5" customHeight="1" x14ac:dyDescent="0.25">
      <c r="A38" s="45"/>
      <c r="B38" s="50" t="e">
        <f>+VLOOKUP(A38,'Kontni plan'!B:C,2,0)</f>
        <v>#N/A</v>
      </c>
      <c r="C38" s="47"/>
      <c r="D38" s="47"/>
      <c r="E38" s="47"/>
      <c r="F38" s="47"/>
      <c r="G38" s="47"/>
      <c r="H38" s="47"/>
      <c r="I38" s="47">
        <f t="shared" si="1"/>
        <v>0</v>
      </c>
    </row>
    <row r="39" spans="1:9" ht="22.5" customHeight="1" x14ac:dyDescent="0.25">
      <c r="A39" s="45"/>
      <c r="B39" s="50" t="e">
        <f>+VLOOKUP(A39,'Kontni plan'!B:C,2,0)</f>
        <v>#N/A</v>
      </c>
      <c r="C39" s="47"/>
      <c r="D39" s="47"/>
      <c r="E39" s="47"/>
      <c r="F39" s="47"/>
      <c r="G39" s="47"/>
      <c r="H39" s="47"/>
      <c r="I39" s="47">
        <f t="shared" si="1"/>
        <v>0</v>
      </c>
    </row>
    <row r="40" spans="1:9" ht="22.5" customHeight="1" x14ac:dyDescent="0.25">
      <c r="A40" s="45"/>
      <c r="B40" s="50" t="e">
        <f>+VLOOKUP(A40,'Kontni plan'!B:C,2,0)</f>
        <v>#N/A</v>
      </c>
      <c r="C40" s="47"/>
      <c r="D40" s="47"/>
      <c r="E40" s="47"/>
      <c r="F40" s="47"/>
      <c r="G40" s="47"/>
      <c r="H40" s="47"/>
      <c r="I40" s="47">
        <f t="shared" si="1"/>
        <v>0</v>
      </c>
    </row>
    <row r="41" spans="1:9" ht="22.5" customHeight="1" x14ac:dyDescent="0.25">
      <c r="A41" s="45"/>
      <c r="B41" s="50" t="e">
        <f>+VLOOKUP(A41,'Kontni plan'!B:C,2,0)</f>
        <v>#N/A</v>
      </c>
      <c r="C41" s="47"/>
      <c r="D41" s="47"/>
      <c r="E41" s="47"/>
      <c r="F41" s="47"/>
      <c r="G41" s="47"/>
      <c r="H41" s="47"/>
      <c r="I41" s="47">
        <f t="shared" si="1"/>
        <v>0</v>
      </c>
    </row>
    <row r="42" spans="1:9" ht="22.5" customHeight="1" x14ac:dyDescent="0.25">
      <c r="A42" s="45"/>
      <c r="B42" s="50" t="e">
        <f>+VLOOKUP(A42,'Kontni plan'!B:C,2,0)</f>
        <v>#N/A</v>
      </c>
      <c r="C42" s="47"/>
      <c r="D42" s="47"/>
      <c r="E42" s="47"/>
      <c r="F42" s="47"/>
      <c r="G42" s="47"/>
      <c r="H42" s="47"/>
      <c r="I42" s="47">
        <f t="shared" si="1"/>
        <v>0</v>
      </c>
    </row>
    <row r="43" spans="1:9" ht="22.5" customHeight="1" x14ac:dyDescent="0.25">
      <c r="A43" s="45"/>
      <c r="B43" s="50" t="e">
        <f>+VLOOKUP(A43,'Kontni plan'!B:C,2,0)</f>
        <v>#N/A</v>
      </c>
      <c r="C43" s="47"/>
      <c r="D43" s="47"/>
      <c r="E43" s="47"/>
      <c r="F43" s="47"/>
      <c r="G43" s="47"/>
      <c r="H43" s="47"/>
      <c r="I43" s="47">
        <f t="shared" si="1"/>
        <v>0</v>
      </c>
    </row>
    <row r="44" spans="1:9" ht="22.5" customHeight="1" x14ac:dyDescent="0.25">
      <c r="A44" s="45"/>
      <c r="B44" s="50" t="e">
        <f>+VLOOKUP(A44,'Kontni plan'!B:C,2,0)</f>
        <v>#N/A</v>
      </c>
      <c r="C44" s="47"/>
      <c r="D44" s="47"/>
      <c r="E44" s="47"/>
      <c r="F44" s="47"/>
      <c r="G44" s="47"/>
      <c r="H44" s="47"/>
      <c r="I44" s="47">
        <f t="shared" si="1"/>
        <v>0</v>
      </c>
    </row>
    <row r="45" spans="1:9" ht="22.5" customHeight="1" x14ac:dyDescent="0.25">
      <c r="A45" s="45"/>
      <c r="B45" s="50" t="e">
        <f>+VLOOKUP(A45,'Kontni plan'!B:C,2,0)</f>
        <v>#N/A</v>
      </c>
      <c r="C45" s="47"/>
      <c r="D45" s="47"/>
      <c r="E45" s="47"/>
      <c r="F45" s="47"/>
      <c r="G45" s="47"/>
      <c r="H45" s="47"/>
      <c r="I45" s="47">
        <f t="shared" ref="I45:I46" si="2">SUM(C45:H45)</f>
        <v>0</v>
      </c>
    </row>
    <row r="46" spans="1:9" ht="22.5" customHeight="1" x14ac:dyDescent="0.25">
      <c r="A46" s="45"/>
      <c r="B46" s="50" t="e">
        <f>+VLOOKUP(A46,'Kontni plan'!B:C,2,0)</f>
        <v>#N/A</v>
      </c>
      <c r="C46" s="47"/>
      <c r="D46" s="47"/>
      <c r="E46" s="47"/>
      <c r="F46" s="47"/>
      <c r="G46" s="47"/>
      <c r="H46" s="47"/>
      <c r="I46" s="47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scale="69" orientation="portrait" horizontalDpi="4294967294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10" workbookViewId="0">
      <selection activeCell="A2" sqref="A2:G2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2" t="s">
        <v>184</v>
      </c>
      <c r="B1" s="42" t="s">
        <v>185</v>
      </c>
      <c r="C1" s="42" t="s">
        <v>186</v>
      </c>
    </row>
    <row r="2" spans="1:3" x14ac:dyDescent="0.25">
      <c r="A2" s="42" t="s">
        <v>187</v>
      </c>
      <c r="B2" s="49">
        <v>3111</v>
      </c>
      <c r="C2" s="42" t="s">
        <v>320</v>
      </c>
    </row>
    <row r="3" spans="1:3" x14ac:dyDescent="0.25">
      <c r="A3" s="42" t="s">
        <v>187</v>
      </c>
      <c r="B3" s="49">
        <v>3112</v>
      </c>
      <c r="C3" s="42" t="s">
        <v>321</v>
      </c>
    </row>
    <row r="4" spans="1:3" x14ac:dyDescent="0.25">
      <c r="A4" s="42" t="s">
        <v>187</v>
      </c>
      <c r="B4" s="49">
        <v>3113</v>
      </c>
      <c r="C4" s="42" t="s">
        <v>322</v>
      </c>
    </row>
    <row r="5" spans="1:3" x14ac:dyDescent="0.25">
      <c r="A5" s="42" t="s">
        <v>187</v>
      </c>
      <c r="B5" s="49">
        <v>3114</v>
      </c>
      <c r="C5" s="42" t="s">
        <v>323</v>
      </c>
    </row>
    <row r="6" spans="1:3" x14ac:dyDescent="0.25">
      <c r="A6" s="42" t="s">
        <v>187</v>
      </c>
      <c r="B6" s="49">
        <v>3121</v>
      </c>
      <c r="C6" s="42" t="s">
        <v>324</v>
      </c>
    </row>
    <row r="7" spans="1:3" x14ac:dyDescent="0.25">
      <c r="A7" s="42" t="s">
        <v>187</v>
      </c>
      <c r="B7" s="49">
        <v>3131</v>
      </c>
      <c r="C7" s="42" t="s">
        <v>263</v>
      </c>
    </row>
    <row r="8" spans="1:3" x14ac:dyDescent="0.25">
      <c r="A8" s="42" t="s">
        <v>187</v>
      </c>
      <c r="B8" s="49">
        <v>3132</v>
      </c>
      <c r="C8" s="42" t="s">
        <v>261</v>
      </c>
    </row>
    <row r="9" spans="1:3" x14ac:dyDescent="0.25">
      <c r="A9" s="42" t="s">
        <v>187</v>
      </c>
      <c r="B9" s="49">
        <v>3133</v>
      </c>
      <c r="C9" s="42" t="s">
        <v>264</v>
      </c>
    </row>
    <row r="10" spans="1:3" x14ac:dyDescent="0.25">
      <c r="A10" s="42" t="s">
        <v>187</v>
      </c>
      <c r="B10" s="49">
        <v>3211</v>
      </c>
      <c r="C10" s="42" t="s">
        <v>291</v>
      </c>
    </row>
    <row r="11" spans="1:3" x14ac:dyDescent="0.25">
      <c r="A11" s="42" t="s">
        <v>187</v>
      </c>
      <c r="B11" s="49">
        <v>3212</v>
      </c>
      <c r="C11" s="42" t="s">
        <v>292</v>
      </c>
    </row>
    <row r="12" spans="1:3" x14ac:dyDescent="0.25">
      <c r="A12" s="42" t="s">
        <v>187</v>
      </c>
      <c r="B12" s="49">
        <v>3213</v>
      </c>
      <c r="C12" s="42" t="s">
        <v>293</v>
      </c>
    </row>
    <row r="13" spans="1:3" x14ac:dyDescent="0.25">
      <c r="A13" s="42" t="s">
        <v>187</v>
      </c>
      <c r="B13" s="49">
        <v>3214</v>
      </c>
      <c r="C13" s="42" t="s">
        <v>294</v>
      </c>
    </row>
    <row r="14" spans="1:3" x14ac:dyDescent="0.25">
      <c r="A14" s="42" t="s">
        <v>187</v>
      </c>
      <c r="B14" s="49">
        <v>3221</v>
      </c>
      <c r="C14" s="42" t="s">
        <v>295</v>
      </c>
    </row>
    <row r="15" spans="1:3" x14ac:dyDescent="0.25">
      <c r="A15" s="42" t="s">
        <v>187</v>
      </c>
      <c r="B15" s="49">
        <v>3222</v>
      </c>
      <c r="C15" s="42" t="s">
        <v>296</v>
      </c>
    </row>
    <row r="16" spans="1:3" x14ac:dyDescent="0.25">
      <c r="A16" s="42" t="s">
        <v>187</v>
      </c>
      <c r="B16" s="49">
        <v>3223</v>
      </c>
      <c r="C16" s="42" t="s">
        <v>297</v>
      </c>
    </row>
    <row r="17" spans="1:3" x14ac:dyDescent="0.25">
      <c r="A17" s="42" t="s">
        <v>187</v>
      </c>
      <c r="B17" s="49">
        <v>3224</v>
      </c>
      <c r="C17" s="42" t="s">
        <v>298</v>
      </c>
    </row>
    <row r="18" spans="1:3" x14ac:dyDescent="0.25">
      <c r="A18" s="42" t="s">
        <v>187</v>
      </c>
      <c r="B18" s="49">
        <v>3225</v>
      </c>
      <c r="C18" s="42" t="s">
        <v>299</v>
      </c>
    </row>
    <row r="19" spans="1:3" x14ac:dyDescent="0.25">
      <c r="A19" s="42" t="s">
        <v>187</v>
      </c>
      <c r="B19" s="49">
        <v>3226</v>
      </c>
      <c r="C19" s="42" t="s">
        <v>325</v>
      </c>
    </row>
    <row r="20" spans="1:3" x14ac:dyDescent="0.25">
      <c r="A20" s="42" t="s">
        <v>187</v>
      </c>
      <c r="B20" s="49">
        <v>3227</v>
      </c>
      <c r="C20" s="42" t="s">
        <v>300</v>
      </c>
    </row>
    <row r="21" spans="1:3" x14ac:dyDescent="0.25">
      <c r="A21" s="42" t="s">
        <v>187</v>
      </c>
      <c r="B21" s="49">
        <v>3231</v>
      </c>
      <c r="C21" s="42" t="s">
        <v>301</v>
      </c>
    </row>
    <row r="22" spans="1:3" x14ac:dyDescent="0.25">
      <c r="A22" s="42" t="s">
        <v>187</v>
      </c>
      <c r="B22" s="49">
        <v>3232</v>
      </c>
      <c r="C22" s="42" t="s">
        <v>302</v>
      </c>
    </row>
    <row r="23" spans="1:3" x14ac:dyDescent="0.25">
      <c r="A23" s="42" t="s">
        <v>187</v>
      </c>
      <c r="B23" s="49">
        <v>3233</v>
      </c>
      <c r="C23" s="42" t="s">
        <v>303</v>
      </c>
    </row>
    <row r="24" spans="1:3" x14ac:dyDescent="0.25">
      <c r="A24" s="42" t="s">
        <v>187</v>
      </c>
      <c r="B24" s="49">
        <v>3234</v>
      </c>
      <c r="C24" s="42" t="s">
        <v>304</v>
      </c>
    </row>
    <row r="25" spans="1:3" x14ac:dyDescent="0.25">
      <c r="A25" s="42" t="s">
        <v>187</v>
      </c>
      <c r="B25" s="49">
        <v>3235</v>
      </c>
      <c r="C25" s="42" t="s">
        <v>305</v>
      </c>
    </row>
    <row r="26" spans="1:3" x14ac:dyDescent="0.25">
      <c r="A26" s="42" t="s">
        <v>187</v>
      </c>
      <c r="B26" s="49">
        <v>3236</v>
      </c>
      <c r="C26" s="42" t="s">
        <v>306</v>
      </c>
    </row>
    <row r="27" spans="1:3" x14ac:dyDescent="0.25">
      <c r="A27" s="42" t="s">
        <v>187</v>
      </c>
      <c r="B27" s="49">
        <v>3237</v>
      </c>
      <c r="C27" s="42" t="s">
        <v>307</v>
      </c>
    </row>
    <row r="28" spans="1:3" x14ac:dyDescent="0.25">
      <c r="A28" s="42" t="s">
        <v>187</v>
      </c>
      <c r="B28" s="49">
        <v>3238</v>
      </c>
      <c r="C28" s="42" t="s">
        <v>308</v>
      </c>
    </row>
    <row r="29" spans="1:3" x14ac:dyDescent="0.25">
      <c r="A29" s="42" t="s">
        <v>187</v>
      </c>
      <c r="B29" s="49">
        <v>3239</v>
      </c>
      <c r="C29" s="42" t="s">
        <v>309</v>
      </c>
    </row>
    <row r="30" spans="1:3" x14ac:dyDescent="0.25">
      <c r="A30" s="42" t="s">
        <v>187</v>
      </c>
      <c r="B30" s="49">
        <v>3241</v>
      </c>
      <c r="C30" s="42" t="s">
        <v>326</v>
      </c>
    </row>
    <row r="31" spans="1:3" x14ac:dyDescent="0.25">
      <c r="A31" s="42" t="s">
        <v>187</v>
      </c>
      <c r="B31" s="49">
        <v>3291</v>
      </c>
      <c r="C31" s="42" t="s">
        <v>311</v>
      </c>
    </row>
    <row r="32" spans="1:3" x14ac:dyDescent="0.25">
      <c r="A32" s="42" t="s">
        <v>187</v>
      </c>
      <c r="B32" s="49">
        <v>3292</v>
      </c>
      <c r="C32" s="42" t="s">
        <v>312</v>
      </c>
    </row>
    <row r="33" spans="1:3" x14ac:dyDescent="0.25">
      <c r="A33" s="42" t="s">
        <v>187</v>
      </c>
      <c r="B33" s="49">
        <v>3293</v>
      </c>
      <c r="C33" s="42" t="s">
        <v>313</v>
      </c>
    </row>
    <row r="34" spans="1:3" x14ac:dyDescent="0.25">
      <c r="A34" s="42" t="s">
        <v>187</v>
      </c>
      <c r="B34" s="49">
        <v>3294</v>
      </c>
      <c r="C34" s="42" t="s">
        <v>314</v>
      </c>
    </row>
    <row r="35" spans="1:3" x14ac:dyDescent="0.25">
      <c r="A35" s="42" t="s">
        <v>187</v>
      </c>
      <c r="B35" s="49">
        <v>3295</v>
      </c>
      <c r="C35" s="42" t="s">
        <v>315</v>
      </c>
    </row>
    <row r="36" spans="1:3" x14ac:dyDescent="0.25">
      <c r="A36" s="42" t="s">
        <v>187</v>
      </c>
      <c r="B36" s="49">
        <v>3296</v>
      </c>
      <c r="C36" s="42" t="s">
        <v>328</v>
      </c>
    </row>
    <row r="37" spans="1:3" x14ac:dyDescent="0.25">
      <c r="A37" s="42" t="s">
        <v>187</v>
      </c>
      <c r="B37" s="49">
        <v>3299</v>
      </c>
      <c r="C37" s="42" t="s">
        <v>310</v>
      </c>
    </row>
    <row r="38" spans="1:3" x14ac:dyDescent="0.25">
      <c r="A38" s="42" t="s">
        <v>187</v>
      </c>
      <c r="B38" s="49">
        <v>3411</v>
      </c>
      <c r="C38" s="42" t="s">
        <v>329</v>
      </c>
    </row>
    <row r="39" spans="1:3" x14ac:dyDescent="0.25">
      <c r="A39" s="42" t="s">
        <v>187</v>
      </c>
      <c r="B39" s="49">
        <v>3412</v>
      </c>
      <c r="C39" s="42" t="s">
        <v>330</v>
      </c>
    </row>
    <row r="40" spans="1:3" x14ac:dyDescent="0.25">
      <c r="A40" s="42" t="s">
        <v>187</v>
      </c>
      <c r="B40" s="49">
        <v>3413</v>
      </c>
      <c r="C40" s="42" t="s">
        <v>331</v>
      </c>
    </row>
    <row r="41" spans="1:3" x14ac:dyDescent="0.25">
      <c r="A41" s="42" t="s">
        <v>187</v>
      </c>
      <c r="B41" s="49">
        <v>3419</v>
      </c>
      <c r="C41" s="42" t="s">
        <v>332</v>
      </c>
    </row>
    <row r="42" spans="1:3" x14ac:dyDescent="0.25">
      <c r="A42" s="42" t="s">
        <v>187</v>
      </c>
      <c r="B42" s="49">
        <v>3421</v>
      </c>
      <c r="C42" s="42" t="s">
        <v>333</v>
      </c>
    </row>
    <row r="43" spans="1:3" x14ac:dyDescent="0.25">
      <c r="A43" s="42" t="s">
        <v>187</v>
      </c>
      <c r="B43" s="49">
        <v>3422</v>
      </c>
      <c r="C43" s="42" t="s">
        <v>334</v>
      </c>
    </row>
    <row r="44" spans="1:3" x14ac:dyDescent="0.25">
      <c r="A44" s="42" t="s">
        <v>187</v>
      </c>
      <c r="B44" s="49">
        <v>3423</v>
      </c>
      <c r="C44" s="42" t="s">
        <v>335</v>
      </c>
    </row>
    <row r="45" spans="1:3" x14ac:dyDescent="0.25">
      <c r="A45" s="42" t="s">
        <v>187</v>
      </c>
      <c r="B45" s="49">
        <v>3425</v>
      </c>
      <c r="C45" s="42" t="s">
        <v>336</v>
      </c>
    </row>
    <row r="46" spans="1:3" x14ac:dyDescent="0.25">
      <c r="A46" s="42" t="s">
        <v>187</v>
      </c>
      <c r="B46" s="49">
        <v>3426</v>
      </c>
      <c r="C46" s="42" t="s">
        <v>337</v>
      </c>
    </row>
    <row r="47" spans="1:3" x14ac:dyDescent="0.25">
      <c r="A47" s="42" t="s">
        <v>187</v>
      </c>
      <c r="B47" s="49">
        <v>3427</v>
      </c>
      <c r="C47" s="42" t="s">
        <v>338</v>
      </c>
    </row>
    <row r="48" spans="1:3" x14ac:dyDescent="0.25">
      <c r="A48" s="42" t="s">
        <v>187</v>
      </c>
      <c r="B48" s="49">
        <v>3428</v>
      </c>
      <c r="C48" s="42" t="s">
        <v>339</v>
      </c>
    </row>
    <row r="49" spans="1:3" x14ac:dyDescent="0.25">
      <c r="A49" s="42" t="s">
        <v>187</v>
      </c>
      <c r="B49" s="49">
        <v>3431</v>
      </c>
      <c r="C49" s="42" t="s">
        <v>340</v>
      </c>
    </row>
    <row r="50" spans="1:3" x14ac:dyDescent="0.25">
      <c r="A50" s="42" t="s">
        <v>187</v>
      </c>
      <c r="B50" s="49">
        <v>3432</v>
      </c>
      <c r="C50" s="42" t="s">
        <v>341</v>
      </c>
    </row>
    <row r="51" spans="1:3" x14ac:dyDescent="0.25">
      <c r="A51" s="42" t="s">
        <v>187</v>
      </c>
      <c r="B51" s="49">
        <v>3433</v>
      </c>
      <c r="C51" s="42" t="s">
        <v>342</v>
      </c>
    </row>
    <row r="52" spans="1:3" x14ac:dyDescent="0.25">
      <c r="A52" s="42" t="s">
        <v>187</v>
      </c>
      <c r="B52" s="49">
        <v>3434</v>
      </c>
      <c r="C52" s="42" t="s">
        <v>343</v>
      </c>
    </row>
    <row r="53" spans="1:3" x14ac:dyDescent="0.25">
      <c r="A53" s="42" t="s">
        <v>187</v>
      </c>
      <c r="B53" s="49">
        <v>3511</v>
      </c>
      <c r="C53" s="42" t="s">
        <v>345</v>
      </c>
    </row>
    <row r="54" spans="1:3" x14ac:dyDescent="0.25">
      <c r="A54" s="42" t="s">
        <v>187</v>
      </c>
      <c r="B54" s="49">
        <v>3512</v>
      </c>
      <c r="C54" s="42" t="s">
        <v>344</v>
      </c>
    </row>
    <row r="55" spans="1:3" x14ac:dyDescent="0.25">
      <c r="A55" s="42" t="s">
        <v>187</v>
      </c>
      <c r="B55" s="49">
        <v>3521</v>
      </c>
      <c r="C55" s="42" t="s">
        <v>346</v>
      </c>
    </row>
    <row r="56" spans="1:3" x14ac:dyDescent="0.25">
      <c r="A56" s="42" t="s">
        <v>187</v>
      </c>
      <c r="B56" s="49">
        <v>3522</v>
      </c>
      <c r="C56" s="42" t="s">
        <v>347</v>
      </c>
    </row>
    <row r="57" spans="1:3" x14ac:dyDescent="0.25">
      <c r="A57" s="42" t="s">
        <v>187</v>
      </c>
      <c r="B57" s="49">
        <v>3523</v>
      </c>
      <c r="C57" s="42" t="s">
        <v>348</v>
      </c>
    </row>
    <row r="58" spans="1:3" x14ac:dyDescent="0.25">
      <c r="A58" s="42" t="s">
        <v>187</v>
      </c>
      <c r="B58" s="49">
        <v>3531</v>
      </c>
      <c r="C58" s="42" t="s">
        <v>349</v>
      </c>
    </row>
    <row r="59" spans="1:3" x14ac:dyDescent="0.25">
      <c r="A59" s="42" t="s">
        <v>187</v>
      </c>
      <c r="B59" s="49">
        <v>3611</v>
      </c>
      <c r="C59" s="42" t="s">
        <v>350</v>
      </c>
    </row>
    <row r="60" spans="1:3" x14ac:dyDescent="0.25">
      <c r="A60" s="42" t="s">
        <v>187</v>
      </c>
      <c r="B60" s="49">
        <v>3612</v>
      </c>
      <c r="C60" s="42" t="s">
        <v>351</v>
      </c>
    </row>
    <row r="61" spans="1:3" x14ac:dyDescent="0.25">
      <c r="A61" s="42" t="s">
        <v>187</v>
      </c>
      <c r="B61" s="49">
        <v>3621</v>
      </c>
      <c r="C61" s="42" t="s">
        <v>352</v>
      </c>
    </row>
    <row r="62" spans="1:3" x14ac:dyDescent="0.25">
      <c r="A62" s="42" t="s">
        <v>187</v>
      </c>
      <c r="B62" s="49">
        <v>3622</v>
      </c>
      <c r="C62" s="42" t="s">
        <v>353</v>
      </c>
    </row>
    <row r="63" spans="1:3" x14ac:dyDescent="0.25">
      <c r="A63" s="42" t="s">
        <v>187</v>
      </c>
      <c r="B63" s="49">
        <v>3631</v>
      </c>
      <c r="C63" s="42" t="s">
        <v>354</v>
      </c>
    </row>
    <row r="64" spans="1:3" x14ac:dyDescent="0.25">
      <c r="A64" s="42" t="s">
        <v>187</v>
      </c>
      <c r="B64" s="49">
        <v>3632</v>
      </c>
      <c r="C64" s="42" t="s">
        <v>355</v>
      </c>
    </row>
    <row r="65" spans="1:3" x14ac:dyDescent="0.25">
      <c r="A65" s="42" t="s">
        <v>187</v>
      </c>
      <c r="B65" s="49">
        <v>3661</v>
      </c>
      <c r="C65" s="42" t="s">
        <v>356</v>
      </c>
    </row>
    <row r="66" spans="1:3" x14ac:dyDescent="0.25">
      <c r="A66" s="42" t="s">
        <v>187</v>
      </c>
      <c r="B66" s="49">
        <v>3662</v>
      </c>
      <c r="C66" s="42" t="s">
        <v>357</v>
      </c>
    </row>
    <row r="67" spans="1:3" x14ac:dyDescent="0.25">
      <c r="A67" s="42" t="s">
        <v>187</v>
      </c>
      <c r="B67" s="49">
        <v>3672</v>
      </c>
      <c r="C67" s="42" t="s">
        <v>358</v>
      </c>
    </row>
    <row r="68" spans="1:3" x14ac:dyDescent="0.25">
      <c r="A68" s="42" t="s">
        <v>187</v>
      </c>
      <c r="B68" s="49">
        <v>3673</v>
      </c>
      <c r="C68" s="42" t="s">
        <v>359</v>
      </c>
    </row>
    <row r="69" spans="1:3" x14ac:dyDescent="0.25">
      <c r="A69" s="42" t="s">
        <v>187</v>
      </c>
      <c r="B69" s="49">
        <v>3674</v>
      </c>
      <c r="C69" s="42" t="s">
        <v>360</v>
      </c>
    </row>
    <row r="70" spans="1:3" x14ac:dyDescent="0.25">
      <c r="A70" s="42" t="s">
        <v>187</v>
      </c>
      <c r="B70" s="49">
        <v>3681</v>
      </c>
      <c r="C70" s="42" t="s">
        <v>362</v>
      </c>
    </row>
    <row r="71" spans="1:3" x14ac:dyDescent="0.25">
      <c r="A71" s="42" t="s">
        <v>187</v>
      </c>
      <c r="B71" s="49">
        <v>3682</v>
      </c>
      <c r="C71" s="42" t="s">
        <v>363</v>
      </c>
    </row>
    <row r="72" spans="1:3" x14ac:dyDescent="0.25">
      <c r="A72" s="42" t="s">
        <v>187</v>
      </c>
      <c r="B72" s="49">
        <v>3691</v>
      </c>
      <c r="C72" s="42" t="s">
        <v>364</v>
      </c>
    </row>
    <row r="73" spans="1:3" x14ac:dyDescent="0.25">
      <c r="A73" s="42" t="s">
        <v>187</v>
      </c>
      <c r="B73" s="49">
        <v>3692</v>
      </c>
      <c r="C73" s="42" t="s">
        <v>365</v>
      </c>
    </row>
    <row r="74" spans="1:3" x14ac:dyDescent="0.25">
      <c r="A74" s="42" t="s">
        <v>187</v>
      </c>
      <c r="B74" s="49">
        <v>3693</v>
      </c>
      <c r="C74" s="42" t="s">
        <v>366</v>
      </c>
    </row>
    <row r="75" spans="1:3" x14ac:dyDescent="0.25">
      <c r="A75" s="42" t="s">
        <v>187</v>
      </c>
      <c r="B75" s="49">
        <v>3694</v>
      </c>
      <c r="C75" s="42" t="s">
        <v>367</v>
      </c>
    </row>
    <row r="76" spans="1:3" x14ac:dyDescent="0.25">
      <c r="A76" s="42" t="s">
        <v>187</v>
      </c>
      <c r="B76" s="49">
        <v>3711</v>
      </c>
      <c r="C76" s="42" t="s">
        <v>368</v>
      </c>
    </row>
    <row r="77" spans="1:3" x14ac:dyDescent="0.25">
      <c r="A77" s="42" t="s">
        <v>187</v>
      </c>
      <c r="B77" s="49">
        <v>3712</v>
      </c>
      <c r="C77" s="42" t="s">
        <v>369</v>
      </c>
    </row>
    <row r="78" spans="1:3" x14ac:dyDescent="0.25">
      <c r="A78" s="42" t="s">
        <v>187</v>
      </c>
      <c r="B78" s="49">
        <v>3713</v>
      </c>
      <c r="C78" s="42" t="s">
        <v>370</v>
      </c>
    </row>
    <row r="79" spans="1:3" x14ac:dyDescent="0.25">
      <c r="A79" s="42" t="s">
        <v>187</v>
      </c>
      <c r="B79" s="49">
        <v>3714</v>
      </c>
      <c r="C79" s="42" t="s">
        <v>371</v>
      </c>
    </row>
    <row r="80" spans="1:3" x14ac:dyDescent="0.25">
      <c r="A80" s="42" t="s">
        <v>187</v>
      </c>
      <c r="B80" s="49">
        <v>3715</v>
      </c>
      <c r="C80" s="42" t="s">
        <v>372</v>
      </c>
    </row>
    <row r="81" spans="1:3" x14ac:dyDescent="0.25">
      <c r="A81" s="42" t="s">
        <v>187</v>
      </c>
      <c r="B81" s="49">
        <v>3721</v>
      </c>
      <c r="C81" s="42" t="s">
        <v>373</v>
      </c>
    </row>
    <row r="82" spans="1:3" x14ac:dyDescent="0.25">
      <c r="A82" s="42" t="s">
        <v>187</v>
      </c>
      <c r="B82" s="49">
        <v>3722</v>
      </c>
      <c r="C82" s="42" t="s">
        <v>374</v>
      </c>
    </row>
    <row r="83" spans="1:3" x14ac:dyDescent="0.25">
      <c r="A83" s="42" t="s">
        <v>187</v>
      </c>
      <c r="B83" s="49">
        <v>3723</v>
      </c>
      <c r="C83" s="42" t="s">
        <v>375</v>
      </c>
    </row>
    <row r="84" spans="1:3" x14ac:dyDescent="0.25">
      <c r="A84" s="42" t="s">
        <v>187</v>
      </c>
      <c r="B84" s="49">
        <v>3811</v>
      </c>
      <c r="C84" s="42" t="s">
        <v>377</v>
      </c>
    </row>
    <row r="85" spans="1:3" x14ac:dyDescent="0.25">
      <c r="A85" s="42" t="s">
        <v>187</v>
      </c>
      <c r="B85" s="49">
        <v>3812</v>
      </c>
      <c r="C85" s="42" t="s">
        <v>378</v>
      </c>
    </row>
    <row r="86" spans="1:3" x14ac:dyDescent="0.25">
      <c r="A86" s="42" t="s">
        <v>187</v>
      </c>
      <c r="B86" s="49">
        <v>3813</v>
      </c>
      <c r="C86" s="42" t="s">
        <v>379</v>
      </c>
    </row>
    <row r="87" spans="1:3" x14ac:dyDescent="0.25">
      <c r="A87" s="42" t="s">
        <v>187</v>
      </c>
      <c r="B87" s="49">
        <v>3821</v>
      </c>
      <c r="C87" s="42" t="s">
        <v>381</v>
      </c>
    </row>
    <row r="88" spans="1:3" x14ac:dyDescent="0.25">
      <c r="A88" s="42" t="s">
        <v>187</v>
      </c>
      <c r="B88" s="49">
        <v>3822</v>
      </c>
      <c r="C88" s="42" t="s">
        <v>382</v>
      </c>
    </row>
    <row r="89" spans="1:3" x14ac:dyDescent="0.25">
      <c r="A89" s="42" t="s">
        <v>187</v>
      </c>
      <c r="B89" s="49">
        <v>3823</v>
      </c>
      <c r="C89" s="42" t="s">
        <v>383</v>
      </c>
    </row>
    <row r="90" spans="1:3" x14ac:dyDescent="0.25">
      <c r="A90" s="42" t="s">
        <v>187</v>
      </c>
      <c r="B90" s="49">
        <v>3831</v>
      </c>
      <c r="C90" s="42" t="s">
        <v>384</v>
      </c>
    </row>
    <row r="91" spans="1:3" x14ac:dyDescent="0.25">
      <c r="A91" s="42" t="s">
        <v>187</v>
      </c>
      <c r="B91" s="49">
        <v>3832</v>
      </c>
      <c r="C91" s="42" t="s">
        <v>385</v>
      </c>
    </row>
    <row r="92" spans="1:3" x14ac:dyDescent="0.25">
      <c r="A92" s="42" t="s">
        <v>187</v>
      </c>
      <c r="B92" s="49">
        <v>3833</v>
      </c>
      <c r="C92" s="42" t="s">
        <v>386</v>
      </c>
    </row>
    <row r="93" spans="1:3" x14ac:dyDescent="0.25">
      <c r="A93" s="42" t="s">
        <v>187</v>
      </c>
      <c r="B93" s="49">
        <v>3834</v>
      </c>
      <c r="C93" s="42" t="s">
        <v>387</v>
      </c>
    </row>
    <row r="94" spans="1:3" x14ac:dyDescent="0.25">
      <c r="A94" s="42" t="s">
        <v>187</v>
      </c>
      <c r="B94" s="49">
        <v>3835</v>
      </c>
      <c r="C94" s="42" t="s">
        <v>289</v>
      </c>
    </row>
    <row r="95" spans="1:3" x14ac:dyDescent="0.25">
      <c r="A95" s="42" t="s">
        <v>187</v>
      </c>
      <c r="B95" s="49">
        <v>3841</v>
      </c>
      <c r="C95" s="42" t="s">
        <v>388</v>
      </c>
    </row>
    <row r="96" spans="1:3" x14ac:dyDescent="0.25">
      <c r="A96" s="42" t="s">
        <v>187</v>
      </c>
      <c r="B96" s="49">
        <v>3842</v>
      </c>
      <c r="C96" s="42" t="s">
        <v>389</v>
      </c>
    </row>
    <row r="97" spans="1:3" x14ac:dyDescent="0.25">
      <c r="A97" s="42" t="s">
        <v>187</v>
      </c>
      <c r="B97" s="49">
        <v>3861</v>
      </c>
      <c r="C97" s="42" t="s">
        <v>390</v>
      </c>
    </row>
    <row r="98" spans="1:3" x14ac:dyDescent="0.25">
      <c r="A98" s="42" t="s">
        <v>187</v>
      </c>
      <c r="B98" s="49">
        <v>3862</v>
      </c>
      <c r="C98" s="42" t="s">
        <v>391</v>
      </c>
    </row>
    <row r="99" spans="1:3" x14ac:dyDescent="0.25">
      <c r="A99" s="42" t="s">
        <v>187</v>
      </c>
      <c r="B99" s="49">
        <v>3863</v>
      </c>
      <c r="C99" s="42" t="s">
        <v>392</v>
      </c>
    </row>
    <row r="100" spans="1:3" x14ac:dyDescent="0.25">
      <c r="A100" s="42" t="s">
        <v>187</v>
      </c>
      <c r="B100" s="49">
        <v>3864</v>
      </c>
      <c r="C100" s="42" t="s">
        <v>393</v>
      </c>
    </row>
    <row r="101" spans="1:3" x14ac:dyDescent="0.25">
      <c r="A101" s="42" t="s">
        <v>187</v>
      </c>
      <c r="B101" s="49">
        <v>3911</v>
      </c>
      <c r="C101" s="42" t="s">
        <v>394</v>
      </c>
    </row>
    <row r="102" spans="1:3" x14ac:dyDescent="0.25">
      <c r="A102" s="42" t="s">
        <v>187</v>
      </c>
      <c r="B102" s="49">
        <v>3921</v>
      </c>
      <c r="C102" s="42" t="s">
        <v>226</v>
      </c>
    </row>
    <row r="103" spans="1:3" x14ac:dyDescent="0.25">
      <c r="A103" s="42" t="s">
        <v>187</v>
      </c>
      <c r="B103" s="49">
        <v>4111</v>
      </c>
      <c r="C103" s="42" t="s">
        <v>188</v>
      </c>
    </row>
    <row r="104" spans="1:3" x14ac:dyDescent="0.25">
      <c r="A104" s="42" t="s">
        <v>187</v>
      </c>
      <c r="B104" s="49">
        <v>4112</v>
      </c>
      <c r="C104" s="42" t="s">
        <v>189</v>
      </c>
    </row>
    <row r="105" spans="1:3" x14ac:dyDescent="0.25">
      <c r="A105" s="42" t="s">
        <v>187</v>
      </c>
      <c r="B105" s="49">
        <v>4113</v>
      </c>
      <c r="C105" s="42" t="s">
        <v>190</v>
      </c>
    </row>
    <row r="106" spans="1:3" x14ac:dyDescent="0.25">
      <c r="A106" s="42" t="s">
        <v>187</v>
      </c>
      <c r="B106" s="49">
        <v>4121</v>
      </c>
      <c r="C106" s="42" t="s">
        <v>191</v>
      </c>
    </row>
    <row r="107" spans="1:3" x14ac:dyDescent="0.25">
      <c r="A107" s="42" t="s">
        <v>187</v>
      </c>
      <c r="B107" s="49">
        <v>4122</v>
      </c>
      <c r="C107" s="42" t="s">
        <v>192</v>
      </c>
    </row>
    <row r="108" spans="1:3" x14ac:dyDescent="0.25">
      <c r="A108" s="42" t="s">
        <v>187</v>
      </c>
      <c r="B108" s="49">
        <v>4123</v>
      </c>
      <c r="C108" s="42" t="s">
        <v>193</v>
      </c>
    </row>
    <row r="109" spans="1:3" x14ac:dyDescent="0.25">
      <c r="A109" s="42" t="s">
        <v>187</v>
      </c>
      <c r="B109" s="49">
        <v>4124</v>
      </c>
      <c r="C109" s="42" t="s">
        <v>194</v>
      </c>
    </row>
    <row r="110" spans="1:3" x14ac:dyDescent="0.25">
      <c r="A110" s="42" t="s">
        <v>187</v>
      </c>
      <c r="B110" s="49">
        <v>4125</v>
      </c>
      <c r="C110" s="42" t="s">
        <v>195</v>
      </c>
    </row>
    <row r="111" spans="1:3" x14ac:dyDescent="0.25">
      <c r="A111" s="42" t="s">
        <v>187</v>
      </c>
      <c r="B111" s="49">
        <v>4126</v>
      </c>
      <c r="C111" s="42" t="s">
        <v>196</v>
      </c>
    </row>
    <row r="112" spans="1:3" x14ac:dyDescent="0.25">
      <c r="A112" s="42" t="s">
        <v>187</v>
      </c>
      <c r="B112" s="49">
        <v>4211</v>
      </c>
      <c r="C112" s="42" t="s">
        <v>197</v>
      </c>
    </row>
    <row r="113" spans="1:3" x14ac:dyDescent="0.25">
      <c r="A113" s="42" t="s">
        <v>187</v>
      </c>
      <c r="B113" s="49">
        <v>4212</v>
      </c>
      <c r="C113" s="42" t="s">
        <v>198</v>
      </c>
    </row>
    <row r="114" spans="1:3" x14ac:dyDescent="0.25">
      <c r="A114" s="42" t="s">
        <v>187</v>
      </c>
      <c r="B114" s="49">
        <v>4213</v>
      </c>
      <c r="C114" s="42" t="s">
        <v>199</v>
      </c>
    </row>
    <row r="115" spans="1:3" x14ac:dyDescent="0.25">
      <c r="A115" s="42" t="s">
        <v>187</v>
      </c>
      <c r="B115" s="49">
        <v>4214</v>
      </c>
      <c r="C115" s="42" t="s">
        <v>200</v>
      </c>
    </row>
    <row r="116" spans="1:3" x14ac:dyDescent="0.25">
      <c r="A116" s="42" t="s">
        <v>187</v>
      </c>
      <c r="B116" s="49">
        <v>4221</v>
      </c>
      <c r="C116" s="42" t="s">
        <v>201</v>
      </c>
    </row>
    <row r="117" spans="1:3" x14ac:dyDescent="0.25">
      <c r="A117" s="42" t="s">
        <v>187</v>
      </c>
      <c r="B117" s="49">
        <v>4222</v>
      </c>
      <c r="C117" s="42" t="s">
        <v>202</v>
      </c>
    </row>
    <row r="118" spans="1:3" x14ac:dyDescent="0.25">
      <c r="A118" s="42" t="s">
        <v>187</v>
      </c>
      <c r="B118" s="49">
        <v>4223</v>
      </c>
      <c r="C118" s="42" t="s">
        <v>203</v>
      </c>
    </row>
    <row r="119" spans="1:3" x14ac:dyDescent="0.25">
      <c r="A119" s="42" t="s">
        <v>187</v>
      </c>
      <c r="B119" s="49">
        <v>4224</v>
      </c>
      <c r="C119" s="42" t="s">
        <v>204</v>
      </c>
    </row>
    <row r="120" spans="1:3" x14ac:dyDescent="0.25">
      <c r="A120" s="42" t="s">
        <v>187</v>
      </c>
      <c r="B120" s="49">
        <v>4225</v>
      </c>
      <c r="C120" s="42" t="s">
        <v>205</v>
      </c>
    </row>
    <row r="121" spans="1:3" x14ac:dyDescent="0.25">
      <c r="A121" s="42" t="s">
        <v>187</v>
      </c>
      <c r="B121" s="49">
        <v>4226</v>
      </c>
      <c r="C121" s="42" t="s">
        <v>206</v>
      </c>
    </row>
    <row r="122" spans="1:3" x14ac:dyDescent="0.25">
      <c r="A122" s="42" t="s">
        <v>187</v>
      </c>
      <c r="B122" s="49">
        <v>4227</v>
      </c>
      <c r="C122" s="42" t="s">
        <v>207</v>
      </c>
    </row>
    <row r="123" spans="1:3" x14ac:dyDescent="0.25">
      <c r="A123" s="42" t="s">
        <v>187</v>
      </c>
      <c r="B123" s="49">
        <v>4228</v>
      </c>
      <c r="C123" s="42" t="s">
        <v>208</v>
      </c>
    </row>
    <row r="124" spans="1:3" x14ac:dyDescent="0.25">
      <c r="A124" s="42" t="s">
        <v>187</v>
      </c>
      <c r="B124" s="49">
        <v>4231</v>
      </c>
      <c r="C124" s="42" t="s">
        <v>209</v>
      </c>
    </row>
    <row r="125" spans="1:3" x14ac:dyDescent="0.25">
      <c r="A125" s="42" t="s">
        <v>187</v>
      </c>
      <c r="B125" s="49">
        <v>4232</v>
      </c>
      <c r="C125" s="42" t="s">
        <v>210</v>
      </c>
    </row>
    <row r="126" spans="1:3" x14ac:dyDescent="0.25">
      <c r="A126" s="42" t="s">
        <v>187</v>
      </c>
      <c r="B126" s="49">
        <v>4233</v>
      </c>
      <c r="C126" s="42" t="s">
        <v>211</v>
      </c>
    </row>
    <row r="127" spans="1:3" x14ac:dyDescent="0.25">
      <c r="A127" s="42" t="s">
        <v>187</v>
      </c>
      <c r="B127" s="49">
        <v>4234</v>
      </c>
      <c r="C127" s="42" t="s">
        <v>212</v>
      </c>
    </row>
    <row r="128" spans="1:3" x14ac:dyDescent="0.25">
      <c r="A128" s="42" t="s">
        <v>187</v>
      </c>
      <c r="B128" s="49">
        <v>4241</v>
      </c>
      <c r="C128" s="42" t="s">
        <v>213</v>
      </c>
    </row>
    <row r="129" spans="1:3" x14ac:dyDescent="0.25">
      <c r="A129" s="42" t="s">
        <v>187</v>
      </c>
      <c r="B129" s="49">
        <v>4242</v>
      </c>
      <c r="C129" s="42" t="s">
        <v>214</v>
      </c>
    </row>
    <row r="130" spans="1:3" x14ac:dyDescent="0.25">
      <c r="A130" s="42" t="s">
        <v>187</v>
      </c>
      <c r="B130" s="49">
        <v>4243</v>
      </c>
      <c r="C130" s="42" t="s">
        <v>215</v>
      </c>
    </row>
    <row r="131" spans="1:3" x14ac:dyDescent="0.25">
      <c r="A131" s="42" t="s">
        <v>187</v>
      </c>
      <c r="B131" s="49">
        <v>4244</v>
      </c>
      <c r="C131" s="42" t="s">
        <v>216</v>
      </c>
    </row>
    <row r="132" spans="1:3" x14ac:dyDescent="0.25">
      <c r="A132" s="42" t="s">
        <v>187</v>
      </c>
      <c r="B132" s="49">
        <v>4251</v>
      </c>
      <c r="C132" s="42" t="s">
        <v>217</v>
      </c>
    </row>
    <row r="133" spans="1:3" x14ac:dyDescent="0.25">
      <c r="A133" s="42" t="s">
        <v>187</v>
      </c>
      <c r="B133" s="49">
        <v>4252</v>
      </c>
      <c r="C133" s="42" t="s">
        <v>218</v>
      </c>
    </row>
    <row r="134" spans="1:3" x14ac:dyDescent="0.25">
      <c r="A134" s="42" t="s">
        <v>187</v>
      </c>
      <c r="B134" s="49">
        <v>4261</v>
      </c>
      <c r="C134" s="42" t="s">
        <v>219</v>
      </c>
    </row>
    <row r="135" spans="1:3" x14ac:dyDescent="0.25">
      <c r="A135" s="42" t="s">
        <v>187</v>
      </c>
      <c r="B135" s="49">
        <v>4262</v>
      </c>
      <c r="C135" s="42" t="s">
        <v>220</v>
      </c>
    </row>
    <row r="136" spans="1:3" x14ac:dyDescent="0.25">
      <c r="A136" s="42" t="s">
        <v>187</v>
      </c>
      <c r="B136" s="49">
        <v>4263</v>
      </c>
      <c r="C136" s="42" t="s">
        <v>221</v>
      </c>
    </row>
    <row r="137" spans="1:3" x14ac:dyDescent="0.25">
      <c r="A137" s="42" t="s">
        <v>187</v>
      </c>
      <c r="B137" s="49">
        <v>4264</v>
      </c>
      <c r="C137" s="42" t="s">
        <v>222</v>
      </c>
    </row>
    <row r="138" spans="1:3" x14ac:dyDescent="0.25">
      <c r="A138" s="42" t="s">
        <v>187</v>
      </c>
      <c r="B138" s="49">
        <v>4311</v>
      </c>
      <c r="C138" s="42" t="s">
        <v>223</v>
      </c>
    </row>
    <row r="139" spans="1:3" x14ac:dyDescent="0.25">
      <c r="A139" s="42" t="s">
        <v>187</v>
      </c>
      <c r="B139" s="49">
        <v>4312</v>
      </c>
      <c r="C139" s="42" t="s">
        <v>224</v>
      </c>
    </row>
    <row r="140" spans="1:3" x14ac:dyDescent="0.25">
      <c r="A140" s="42" t="s">
        <v>187</v>
      </c>
      <c r="B140" s="49">
        <v>4411</v>
      </c>
      <c r="C140" s="42" t="s">
        <v>225</v>
      </c>
    </row>
    <row r="141" spans="1:3" x14ac:dyDescent="0.25">
      <c r="A141" s="42" t="s">
        <v>187</v>
      </c>
      <c r="B141" s="49">
        <v>4511</v>
      </c>
      <c r="C141" s="42" t="s">
        <v>316</v>
      </c>
    </row>
    <row r="142" spans="1:3" x14ac:dyDescent="0.25">
      <c r="A142" s="42" t="s">
        <v>187</v>
      </c>
      <c r="B142" s="49">
        <v>4521</v>
      </c>
      <c r="C142" s="42" t="s">
        <v>317</v>
      </c>
    </row>
    <row r="143" spans="1:3" x14ac:dyDescent="0.25">
      <c r="A143" s="42" t="s">
        <v>187</v>
      </c>
      <c r="B143" s="49">
        <v>4531</v>
      </c>
      <c r="C143" s="42" t="s">
        <v>318</v>
      </c>
    </row>
    <row r="144" spans="1:3" x14ac:dyDescent="0.25">
      <c r="A144" s="42" t="s">
        <v>187</v>
      </c>
      <c r="B144" s="49">
        <v>4541</v>
      </c>
      <c r="C144" s="42" t="s">
        <v>319</v>
      </c>
    </row>
    <row r="145" spans="1:3" x14ac:dyDescent="0.25">
      <c r="A145" s="42" t="s">
        <v>187</v>
      </c>
      <c r="B145" s="49">
        <v>4911</v>
      </c>
      <c r="C145" s="42" t="s">
        <v>394</v>
      </c>
    </row>
    <row r="146" spans="1:3" x14ac:dyDescent="0.25">
      <c r="A146" s="42" t="s">
        <v>187</v>
      </c>
      <c r="B146" s="49">
        <v>6111</v>
      </c>
      <c r="C146" s="42" t="s">
        <v>228</v>
      </c>
    </row>
    <row r="147" spans="1:3" x14ac:dyDescent="0.25">
      <c r="A147" s="42" t="s">
        <v>187</v>
      </c>
      <c r="B147" s="49">
        <v>6112</v>
      </c>
      <c r="C147" s="42" t="s">
        <v>229</v>
      </c>
    </row>
    <row r="148" spans="1:3" x14ac:dyDescent="0.25">
      <c r="A148" s="42" t="s">
        <v>187</v>
      </c>
      <c r="B148" s="49">
        <v>6113</v>
      </c>
      <c r="C148" s="42" t="s">
        <v>230</v>
      </c>
    </row>
    <row r="149" spans="1:3" x14ac:dyDescent="0.25">
      <c r="A149" s="42" t="s">
        <v>187</v>
      </c>
      <c r="B149" s="49">
        <v>6114</v>
      </c>
      <c r="C149" s="42" t="s">
        <v>231</v>
      </c>
    </row>
    <row r="150" spans="1:3" x14ac:dyDescent="0.25">
      <c r="A150" s="42" t="s">
        <v>187</v>
      </c>
      <c r="B150" s="49">
        <v>6115</v>
      </c>
      <c r="C150" s="42" t="s">
        <v>232</v>
      </c>
    </row>
    <row r="151" spans="1:3" x14ac:dyDescent="0.25">
      <c r="A151" s="42" t="s">
        <v>187</v>
      </c>
      <c r="B151" s="49">
        <v>6116</v>
      </c>
      <c r="C151" s="42" t="s">
        <v>233</v>
      </c>
    </row>
    <row r="152" spans="1:3" x14ac:dyDescent="0.25">
      <c r="A152" s="42" t="s">
        <v>187</v>
      </c>
      <c r="B152" s="49">
        <v>6117</v>
      </c>
      <c r="C152" s="42" t="s">
        <v>395</v>
      </c>
    </row>
    <row r="153" spans="1:3" x14ac:dyDescent="0.25">
      <c r="A153" s="42" t="s">
        <v>187</v>
      </c>
      <c r="B153" s="49">
        <v>6119</v>
      </c>
      <c r="C153" s="42" t="s">
        <v>234</v>
      </c>
    </row>
    <row r="154" spans="1:3" x14ac:dyDescent="0.25">
      <c r="A154" s="42" t="s">
        <v>187</v>
      </c>
      <c r="B154" s="49">
        <v>6121</v>
      </c>
      <c r="C154" s="42" t="s">
        <v>236</v>
      </c>
    </row>
    <row r="155" spans="1:3" x14ac:dyDescent="0.25">
      <c r="A155" s="42" t="s">
        <v>187</v>
      </c>
      <c r="B155" s="49">
        <v>6122</v>
      </c>
      <c r="C155" s="42" t="s">
        <v>237</v>
      </c>
    </row>
    <row r="156" spans="1:3" x14ac:dyDescent="0.25">
      <c r="A156" s="42" t="s">
        <v>187</v>
      </c>
      <c r="B156" s="49">
        <v>6123</v>
      </c>
      <c r="C156" s="42" t="s">
        <v>238</v>
      </c>
    </row>
    <row r="157" spans="1:3" x14ac:dyDescent="0.25">
      <c r="A157" s="42" t="s">
        <v>187</v>
      </c>
      <c r="B157" s="49">
        <v>6124</v>
      </c>
      <c r="C157" s="42" t="s">
        <v>239</v>
      </c>
    </row>
    <row r="158" spans="1:3" x14ac:dyDescent="0.25">
      <c r="A158" s="42" t="s">
        <v>187</v>
      </c>
      <c r="B158" s="49">
        <v>6125</v>
      </c>
      <c r="C158" s="42" t="s">
        <v>396</v>
      </c>
    </row>
    <row r="159" spans="1:3" x14ac:dyDescent="0.25">
      <c r="A159" s="42" t="s">
        <v>187</v>
      </c>
      <c r="B159" s="49">
        <v>6131</v>
      </c>
      <c r="C159" s="42" t="s">
        <v>241</v>
      </c>
    </row>
    <row r="160" spans="1:3" x14ac:dyDescent="0.25">
      <c r="A160" s="42" t="s">
        <v>187</v>
      </c>
      <c r="B160" s="49">
        <v>6132</v>
      </c>
      <c r="C160" s="42" t="s">
        <v>242</v>
      </c>
    </row>
    <row r="161" spans="1:3" x14ac:dyDescent="0.25">
      <c r="A161" s="42" t="s">
        <v>187</v>
      </c>
      <c r="B161" s="49">
        <v>6133</v>
      </c>
      <c r="C161" s="42" t="s">
        <v>243</v>
      </c>
    </row>
    <row r="162" spans="1:3" x14ac:dyDescent="0.25">
      <c r="A162" s="42" t="s">
        <v>187</v>
      </c>
      <c r="B162" s="49">
        <v>6134</v>
      </c>
      <c r="C162" s="42" t="s">
        <v>244</v>
      </c>
    </row>
    <row r="163" spans="1:3" x14ac:dyDescent="0.25">
      <c r="A163" s="42" t="s">
        <v>187</v>
      </c>
      <c r="B163" s="49">
        <v>6135</v>
      </c>
      <c r="C163" s="42" t="s">
        <v>245</v>
      </c>
    </row>
    <row r="164" spans="1:3" x14ac:dyDescent="0.25">
      <c r="A164" s="42" t="s">
        <v>187</v>
      </c>
      <c r="B164" s="49">
        <v>6141</v>
      </c>
      <c r="C164" s="42" t="s">
        <v>247</v>
      </c>
    </row>
    <row r="165" spans="1:3" x14ac:dyDescent="0.25">
      <c r="A165" s="42" t="s">
        <v>187</v>
      </c>
      <c r="B165" s="49">
        <v>6142</v>
      </c>
      <c r="C165" s="42" t="s">
        <v>248</v>
      </c>
    </row>
    <row r="166" spans="1:3" x14ac:dyDescent="0.25">
      <c r="A166" s="42" t="s">
        <v>187</v>
      </c>
      <c r="B166" s="49">
        <v>6143</v>
      </c>
      <c r="C166" s="42" t="s">
        <v>249</v>
      </c>
    </row>
    <row r="167" spans="1:3" x14ac:dyDescent="0.25">
      <c r="A167" s="42" t="s">
        <v>187</v>
      </c>
      <c r="B167" s="49">
        <v>6145</v>
      </c>
      <c r="C167" s="42" t="s">
        <v>250</v>
      </c>
    </row>
    <row r="168" spans="1:3" x14ac:dyDescent="0.25">
      <c r="A168" s="42" t="s">
        <v>187</v>
      </c>
      <c r="B168" s="49">
        <v>6146</v>
      </c>
      <c r="C168" s="42" t="s">
        <v>251</v>
      </c>
    </row>
    <row r="169" spans="1:3" x14ac:dyDescent="0.25">
      <c r="A169" s="42" t="s">
        <v>187</v>
      </c>
      <c r="B169" s="49">
        <v>6147</v>
      </c>
      <c r="C169" s="42" t="s">
        <v>252</v>
      </c>
    </row>
    <row r="170" spans="1:3" x14ac:dyDescent="0.25">
      <c r="A170" s="42" t="s">
        <v>187</v>
      </c>
      <c r="B170" s="49">
        <v>6148</v>
      </c>
      <c r="C170" s="42" t="s">
        <v>253</v>
      </c>
    </row>
    <row r="171" spans="1:3" x14ac:dyDescent="0.25">
      <c r="A171" s="42" t="s">
        <v>187</v>
      </c>
      <c r="B171" s="49">
        <v>6151</v>
      </c>
      <c r="C171" s="42" t="s">
        <v>255</v>
      </c>
    </row>
    <row r="172" spans="1:3" x14ac:dyDescent="0.25">
      <c r="A172" s="42" t="s">
        <v>187</v>
      </c>
      <c r="B172" s="49">
        <v>6152</v>
      </c>
      <c r="C172" s="42" t="s">
        <v>256</v>
      </c>
    </row>
    <row r="173" spans="1:3" x14ac:dyDescent="0.25">
      <c r="A173" s="42" t="s">
        <v>187</v>
      </c>
      <c r="B173" s="49">
        <v>6161</v>
      </c>
      <c r="C173" s="42" t="s">
        <v>258</v>
      </c>
    </row>
    <row r="174" spans="1:3" x14ac:dyDescent="0.25">
      <c r="A174" s="42" t="s">
        <v>187</v>
      </c>
      <c r="B174" s="49">
        <v>6162</v>
      </c>
      <c r="C174" s="42" t="s">
        <v>259</v>
      </c>
    </row>
    <row r="175" spans="1:3" x14ac:dyDescent="0.25">
      <c r="A175" s="42" t="s">
        <v>187</v>
      </c>
      <c r="B175" s="49">
        <v>6163</v>
      </c>
      <c r="C175" s="42" t="s">
        <v>260</v>
      </c>
    </row>
    <row r="176" spans="1:3" x14ac:dyDescent="0.25">
      <c r="A176" s="42" t="s">
        <v>187</v>
      </c>
      <c r="B176" s="49">
        <v>6211</v>
      </c>
      <c r="C176" s="42" t="s">
        <v>261</v>
      </c>
    </row>
    <row r="177" spans="1:3" x14ac:dyDescent="0.25">
      <c r="A177" s="42" t="s">
        <v>187</v>
      </c>
      <c r="B177" s="49">
        <v>6212</v>
      </c>
      <c r="C177" s="42" t="s">
        <v>262</v>
      </c>
    </row>
    <row r="178" spans="1:3" x14ac:dyDescent="0.25">
      <c r="A178" s="42" t="s">
        <v>187</v>
      </c>
      <c r="B178" s="49">
        <v>6221</v>
      </c>
      <c r="C178" s="42" t="s">
        <v>263</v>
      </c>
    </row>
    <row r="179" spans="1:3" x14ac:dyDescent="0.25">
      <c r="A179" s="42" t="s">
        <v>187</v>
      </c>
      <c r="B179" s="49">
        <v>6232</v>
      </c>
      <c r="C179" s="42" t="s">
        <v>264</v>
      </c>
    </row>
    <row r="180" spans="1:3" x14ac:dyDescent="0.25">
      <c r="A180" s="42" t="s">
        <v>187</v>
      </c>
      <c r="B180" s="49">
        <v>6311</v>
      </c>
      <c r="C180" s="42" t="s">
        <v>398</v>
      </c>
    </row>
    <row r="181" spans="1:3" x14ac:dyDescent="0.25">
      <c r="A181" s="42" t="s">
        <v>187</v>
      </c>
      <c r="B181" s="49">
        <v>6312</v>
      </c>
      <c r="C181" s="42" t="s">
        <v>399</v>
      </c>
    </row>
    <row r="182" spans="1:3" x14ac:dyDescent="0.25">
      <c r="A182" s="42" t="s">
        <v>187</v>
      </c>
      <c r="B182" s="49">
        <v>6321</v>
      </c>
      <c r="C182" s="42" t="s">
        <v>401</v>
      </c>
    </row>
    <row r="183" spans="1:3" x14ac:dyDescent="0.25">
      <c r="A183" s="42" t="s">
        <v>187</v>
      </c>
      <c r="B183" s="49">
        <v>6322</v>
      </c>
      <c r="C183" s="42" t="s">
        <v>402</v>
      </c>
    </row>
    <row r="184" spans="1:3" x14ac:dyDescent="0.25">
      <c r="A184" s="42" t="s">
        <v>187</v>
      </c>
      <c r="B184" s="49">
        <v>6323</v>
      </c>
      <c r="C184" s="42" t="s">
        <v>403</v>
      </c>
    </row>
    <row r="185" spans="1:3" x14ac:dyDescent="0.25">
      <c r="A185" s="42" t="s">
        <v>187</v>
      </c>
      <c r="B185" s="49">
        <v>6324</v>
      </c>
      <c r="C185" s="42" t="s">
        <v>404</v>
      </c>
    </row>
    <row r="186" spans="1:3" x14ac:dyDescent="0.25">
      <c r="A186" s="42" t="s">
        <v>187</v>
      </c>
      <c r="B186" s="49">
        <v>6331</v>
      </c>
      <c r="C186" s="42" t="s">
        <v>406</v>
      </c>
    </row>
    <row r="187" spans="1:3" x14ac:dyDescent="0.25">
      <c r="A187" s="42" t="s">
        <v>187</v>
      </c>
      <c r="B187" s="49">
        <v>6332</v>
      </c>
      <c r="C187" s="42" t="s">
        <v>407</v>
      </c>
    </row>
    <row r="188" spans="1:3" x14ac:dyDescent="0.25">
      <c r="A188" s="42" t="s">
        <v>187</v>
      </c>
      <c r="B188" s="49">
        <v>6341</v>
      </c>
      <c r="C188" s="42" t="s">
        <v>409</v>
      </c>
    </row>
    <row r="189" spans="1:3" x14ac:dyDescent="0.25">
      <c r="A189" s="42" t="s">
        <v>187</v>
      </c>
      <c r="B189" s="49">
        <v>6342</v>
      </c>
      <c r="C189" s="42" t="s">
        <v>410</v>
      </c>
    </row>
    <row r="190" spans="1:3" x14ac:dyDescent="0.25">
      <c r="A190" s="42" t="s">
        <v>187</v>
      </c>
      <c r="B190" s="49">
        <v>6351</v>
      </c>
      <c r="C190" s="42" t="s">
        <v>266</v>
      </c>
    </row>
    <row r="191" spans="1:3" x14ac:dyDescent="0.25">
      <c r="A191" s="42" t="s">
        <v>187</v>
      </c>
      <c r="B191" s="49">
        <v>6352</v>
      </c>
      <c r="C191" s="42" t="s">
        <v>267</v>
      </c>
    </row>
    <row r="192" spans="1:3" x14ac:dyDescent="0.25">
      <c r="A192" s="42" t="s">
        <v>187</v>
      </c>
      <c r="B192" s="49">
        <v>6361</v>
      </c>
      <c r="C192" s="42" t="s">
        <v>412</v>
      </c>
    </row>
    <row r="193" spans="1:3" x14ac:dyDescent="0.25">
      <c r="A193" s="42" t="s">
        <v>187</v>
      </c>
      <c r="B193" s="49">
        <v>6362</v>
      </c>
      <c r="C193" s="42" t="s">
        <v>413</v>
      </c>
    </row>
    <row r="194" spans="1:3" x14ac:dyDescent="0.25">
      <c r="A194" s="42" t="s">
        <v>187</v>
      </c>
      <c r="B194" s="49">
        <v>6381</v>
      </c>
      <c r="C194" s="42" t="s">
        <v>362</v>
      </c>
    </row>
    <row r="195" spans="1:3" x14ac:dyDescent="0.25">
      <c r="A195" s="42" t="s">
        <v>187</v>
      </c>
      <c r="B195" s="49">
        <v>6382</v>
      </c>
      <c r="C195" s="42" t="s">
        <v>363</v>
      </c>
    </row>
    <row r="196" spans="1:3" x14ac:dyDescent="0.25">
      <c r="A196" s="42" t="s">
        <v>187</v>
      </c>
      <c r="B196" s="49">
        <v>6391</v>
      </c>
      <c r="C196" s="42" t="s">
        <v>364</v>
      </c>
    </row>
    <row r="197" spans="1:3" x14ac:dyDescent="0.25">
      <c r="A197" s="42" t="s">
        <v>187</v>
      </c>
      <c r="B197" s="49">
        <v>6392</v>
      </c>
      <c r="C197" s="42" t="s">
        <v>365</v>
      </c>
    </row>
    <row r="198" spans="1:3" x14ac:dyDescent="0.25">
      <c r="A198" s="42" t="s">
        <v>187</v>
      </c>
      <c r="B198" s="49">
        <v>6393</v>
      </c>
      <c r="C198" s="42" t="s">
        <v>366</v>
      </c>
    </row>
    <row r="199" spans="1:3" x14ac:dyDescent="0.25">
      <c r="A199" s="42" t="s">
        <v>187</v>
      </c>
      <c r="B199" s="49">
        <v>6394</v>
      </c>
      <c r="C199" s="42" t="s">
        <v>367</v>
      </c>
    </row>
    <row r="200" spans="1:3" x14ac:dyDescent="0.25">
      <c r="A200" s="42" t="s">
        <v>187</v>
      </c>
      <c r="B200" s="49">
        <v>6412</v>
      </c>
      <c r="C200" s="42" t="s">
        <v>415</v>
      </c>
    </row>
    <row r="201" spans="1:3" x14ac:dyDescent="0.25">
      <c r="A201" s="42" t="s">
        <v>187</v>
      </c>
      <c r="B201" s="49">
        <v>6413</v>
      </c>
      <c r="C201" s="42" t="s">
        <v>416</v>
      </c>
    </row>
    <row r="202" spans="1:3" x14ac:dyDescent="0.25">
      <c r="A202" s="42" t="s">
        <v>187</v>
      </c>
      <c r="B202" s="49">
        <v>6414</v>
      </c>
      <c r="C202" s="42" t="s">
        <v>417</v>
      </c>
    </row>
    <row r="203" spans="1:3" x14ac:dyDescent="0.25">
      <c r="A203" s="42" t="s">
        <v>187</v>
      </c>
      <c r="B203" s="49">
        <v>6415</v>
      </c>
      <c r="C203" s="42" t="s">
        <v>418</v>
      </c>
    </row>
    <row r="204" spans="1:3" x14ac:dyDescent="0.25">
      <c r="A204" s="42" t="s">
        <v>187</v>
      </c>
      <c r="B204" s="49">
        <v>6416</v>
      </c>
      <c r="C204" s="42" t="s">
        <v>419</v>
      </c>
    </row>
    <row r="205" spans="1:3" x14ac:dyDescent="0.25">
      <c r="A205" s="42" t="s">
        <v>187</v>
      </c>
      <c r="B205" s="49">
        <v>6417</v>
      </c>
      <c r="C205" s="42" t="s">
        <v>420</v>
      </c>
    </row>
    <row r="206" spans="1:3" x14ac:dyDescent="0.25">
      <c r="A206" s="42" t="s">
        <v>187</v>
      </c>
      <c r="B206" s="49">
        <v>6419</v>
      </c>
      <c r="C206" s="42" t="s">
        <v>421</v>
      </c>
    </row>
    <row r="207" spans="1:3" x14ac:dyDescent="0.25">
      <c r="A207" s="42" t="s">
        <v>187</v>
      </c>
      <c r="B207" s="49">
        <v>6421</v>
      </c>
      <c r="C207" s="42" t="s">
        <v>423</v>
      </c>
    </row>
    <row r="208" spans="1:3" x14ac:dyDescent="0.25">
      <c r="A208" s="42" t="s">
        <v>187</v>
      </c>
      <c r="B208" s="49">
        <v>6422</v>
      </c>
      <c r="C208" s="42" t="s">
        <v>424</v>
      </c>
    </row>
    <row r="209" spans="1:3" x14ac:dyDescent="0.25">
      <c r="A209" s="42" t="s">
        <v>187</v>
      </c>
      <c r="B209" s="49">
        <v>6423</v>
      </c>
      <c r="C209" s="42" t="s">
        <v>425</v>
      </c>
    </row>
    <row r="210" spans="1:3" x14ac:dyDescent="0.25">
      <c r="A210" s="42" t="s">
        <v>187</v>
      </c>
      <c r="B210" s="49">
        <v>6424</v>
      </c>
      <c r="C210" s="42" t="s">
        <v>426</v>
      </c>
    </row>
    <row r="211" spans="1:3" x14ac:dyDescent="0.25">
      <c r="A211" s="42" t="s">
        <v>187</v>
      </c>
      <c r="B211" s="49">
        <v>6425</v>
      </c>
      <c r="C211" s="42" t="s">
        <v>427</v>
      </c>
    </row>
    <row r="212" spans="1:3" x14ac:dyDescent="0.25">
      <c r="A212" s="42" t="s">
        <v>187</v>
      </c>
      <c r="B212" s="49">
        <v>6429</v>
      </c>
      <c r="C212" s="42" t="s">
        <v>428</v>
      </c>
    </row>
    <row r="213" spans="1:3" x14ac:dyDescent="0.25">
      <c r="A213" s="42" t="s">
        <v>187</v>
      </c>
      <c r="B213" s="49">
        <v>6431</v>
      </c>
      <c r="C213" s="42" t="s">
        <v>430</v>
      </c>
    </row>
    <row r="214" spans="1:3" x14ac:dyDescent="0.25">
      <c r="A214" s="42" t="s">
        <v>187</v>
      </c>
      <c r="B214" s="49">
        <v>6432</v>
      </c>
      <c r="C214" s="42" t="s">
        <v>431</v>
      </c>
    </row>
    <row r="215" spans="1:3" x14ac:dyDescent="0.25">
      <c r="A215" s="42" t="s">
        <v>187</v>
      </c>
      <c r="B215" s="49">
        <v>6433</v>
      </c>
      <c r="C215" s="42" t="s">
        <v>432</v>
      </c>
    </row>
    <row r="216" spans="1:3" x14ac:dyDescent="0.25">
      <c r="A216" s="42" t="s">
        <v>187</v>
      </c>
      <c r="B216" s="49">
        <v>6434</v>
      </c>
      <c r="C216" s="42" t="s">
        <v>433</v>
      </c>
    </row>
    <row r="217" spans="1:3" x14ac:dyDescent="0.25">
      <c r="A217" s="42" t="s">
        <v>187</v>
      </c>
      <c r="B217" s="49">
        <v>6435</v>
      </c>
      <c r="C217" s="42" t="s">
        <v>434</v>
      </c>
    </row>
    <row r="218" spans="1:3" x14ac:dyDescent="0.25">
      <c r="A218" s="42" t="s">
        <v>187</v>
      </c>
      <c r="B218" s="49">
        <v>6436</v>
      </c>
      <c r="C218" s="42" t="s">
        <v>435</v>
      </c>
    </row>
    <row r="219" spans="1:3" x14ac:dyDescent="0.25">
      <c r="A219" s="42" t="s">
        <v>187</v>
      </c>
      <c r="B219" s="49">
        <v>6437</v>
      </c>
      <c r="C219" s="42" t="s">
        <v>436</v>
      </c>
    </row>
    <row r="220" spans="1:3" x14ac:dyDescent="0.25">
      <c r="A220" s="42" t="s">
        <v>187</v>
      </c>
      <c r="B220" s="49">
        <v>6442</v>
      </c>
      <c r="C220" s="42" t="s">
        <v>438</v>
      </c>
    </row>
    <row r="221" spans="1:3" x14ac:dyDescent="0.25">
      <c r="A221" s="42" t="s">
        <v>187</v>
      </c>
      <c r="B221" s="49">
        <v>6443</v>
      </c>
      <c r="C221" s="42" t="s">
        <v>439</v>
      </c>
    </row>
    <row r="222" spans="1:3" x14ac:dyDescent="0.25">
      <c r="A222" s="42" t="s">
        <v>187</v>
      </c>
      <c r="B222" s="49">
        <v>6444</v>
      </c>
      <c r="C222" s="42" t="s">
        <v>440</v>
      </c>
    </row>
    <row r="223" spans="1:3" x14ac:dyDescent="0.25">
      <c r="A223" s="42" t="s">
        <v>187</v>
      </c>
      <c r="B223" s="49">
        <v>6445</v>
      </c>
      <c r="C223" s="42" t="s">
        <v>441</v>
      </c>
    </row>
    <row r="224" spans="1:3" x14ac:dyDescent="0.25">
      <c r="A224" s="42" t="s">
        <v>187</v>
      </c>
      <c r="B224" s="49">
        <v>6446</v>
      </c>
      <c r="C224" s="42" t="s">
        <v>442</v>
      </c>
    </row>
    <row r="225" spans="1:3" x14ac:dyDescent="0.25">
      <c r="A225" s="42" t="s">
        <v>187</v>
      </c>
      <c r="B225" s="49">
        <v>6447</v>
      </c>
      <c r="C225" s="42" t="s">
        <v>443</v>
      </c>
    </row>
    <row r="226" spans="1:3" x14ac:dyDescent="0.25">
      <c r="A226" s="42" t="s">
        <v>187</v>
      </c>
      <c r="B226" s="49">
        <v>6511</v>
      </c>
      <c r="C226" s="42" t="s">
        <v>268</v>
      </c>
    </row>
    <row r="227" spans="1:3" x14ac:dyDescent="0.25">
      <c r="A227" s="42" t="s">
        <v>187</v>
      </c>
      <c r="B227" s="49">
        <v>6512</v>
      </c>
      <c r="C227" s="42" t="s">
        <v>269</v>
      </c>
    </row>
    <row r="228" spans="1:3" x14ac:dyDescent="0.25">
      <c r="A228" s="42" t="s">
        <v>187</v>
      </c>
      <c r="B228" s="49">
        <v>6513</v>
      </c>
      <c r="C228" s="42" t="s">
        <v>270</v>
      </c>
    </row>
    <row r="229" spans="1:3" x14ac:dyDescent="0.25">
      <c r="A229" s="42" t="s">
        <v>187</v>
      </c>
      <c r="B229" s="49">
        <v>6514</v>
      </c>
      <c r="C229" s="42" t="s">
        <v>271</v>
      </c>
    </row>
    <row r="230" spans="1:3" x14ac:dyDescent="0.25">
      <c r="A230" s="42" t="s">
        <v>187</v>
      </c>
      <c r="B230" s="49">
        <v>6521</v>
      </c>
      <c r="C230" s="42" t="s">
        <v>272</v>
      </c>
    </row>
    <row r="231" spans="1:3" x14ac:dyDescent="0.25">
      <c r="A231" s="42" t="s">
        <v>187</v>
      </c>
      <c r="B231" s="49">
        <v>6522</v>
      </c>
      <c r="C231" s="42" t="s">
        <v>273</v>
      </c>
    </row>
    <row r="232" spans="1:3" x14ac:dyDescent="0.25">
      <c r="A232" s="42" t="s">
        <v>187</v>
      </c>
      <c r="B232" s="49">
        <v>6524</v>
      </c>
      <c r="C232" s="42" t="s">
        <v>274</v>
      </c>
    </row>
    <row r="233" spans="1:3" x14ac:dyDescent="0.25">
      <c r="A233" s="42" t="s">
        <v>187</v>
      </c>
      <c r="B233" s="49">
        <v>6525</v>
      </c>
      <c r="C233" s="42" t="s">
        <v>275</v>
      </c>
    </row>
    <row r="234" spans="1:3" x14ac:dyDescent="0.25">
      <c r="A234" s="42" t="s">
        <v>187</v>
      </c>
      <c r="B234" s="49">
        <v>6526</v>
      </c>
      <c r="C234" s="42" t="s">
        <v>276</v>
      </c>
    </row>
    <row r="235" spans="1:3" x14ac:dyDescent="0.25">
      <c r="A235" s="42" t="s">
        <v>187</v>
      </c>
      <c r="B235" s="49">
        <v>6527</v>
      </c>
      <c r="C235" s="42" t="s">
        <v>277</v>
      </c>
    </row>
    <row r="236" spans="1:3" x14ac:dyDescent="0.25">
      <c r="A236" s="42" t="s">
        <v>187</v>
      </c>
      <c r="B236" s="49">
        <v>6528</v>
      </c>
      <c r="C236" s="42" t="s">
        <v>445</v>
      </c>
    </row>
    <row r="237" spans="1:3" x14ac:dyDescent="0.25">
      <c r="A237" s="42" t="s">
        <v>187</v>
      </c>
      <c r="B237" s="49">
        <v>6531</v>
      </c>
      <c r="C237" s="42" t="s">
        <v>278</v>
      </c>
    </row>
    <row r="238" spans="1:3" x14ac:dyDescent="0.25">
      <c r="A238" s="42" t="s">
        <v>187</v>
      </c>
      <c r="B238" s="49">
        <v>6532</v>
      </c>
      <c r="C238" s="42" t="s">
        <v>279</v>
      </c>
    </row>
    <row r="239" spans="1:3" x14ac:dyDescent="0.25">
      <c r="A239" s="42" t="s">
        <v>187</v>
      </c>
      <c r="B239" s="49">
        <v>6533</v>
      </c>
      <c r="C239" s="42" t="s">
        <v>280</v>
      </c>
    </row>
    <row r="240" spans="1:3" x14ac:dyDescent="0.25">
      <c r="A240" s="42" t="s">
        <v>187</v>
      </c>
      <c r="B240" s="49">
        <v>6614</v>
      </c>
      <c r="C240" s="42" t="s">
        <v>447</v>
      </c>
    </row>
    <row r="241" spans="1:3" x14ac:dyDescent="0.25">
      <c r="A241" s="42" t="s">
        <v>187</v>
      </c>
      <c r="B241" s="49">
        <v>6615</v>
      </c>
      <c r="C241" s="42" t="s">
        <v>448</v>
      </c>
    </row>
    <row r="242" spans="1:3" x14ac:dyDescent="0.25">
      <c r="A242" s="42" t="s">
        <v>187</v>
      </c>
      <c r="B242" s="49">
        <v>6631</v>
      </c>
      <c r="C242" s="42" t="s">
        <v>376</v>
      </c>
    </row>
    <row r="243" spans="1:3" x14ac:dyDescent="0.25">
      <c r="A243" s="42" t="s">
        <v>187</v>
      </c>
      <c r="B243" s="49">
        <v>6632</v>
      </c>
      <c r="C243" s="42" t="s">
        <v>380</v>
      </c>
    </row>
    <row r="244" spans="1:3" x14ac:dyDescent="0.25">
      <c r="A244" s="42" t="s">
        <v>187</v>
      </c>
      <c r="B244" s="49">
        <v>6711</v>
      </c>
      <c r="C244" s="42" t="s">
        <v>449</v>
      </c>
    </row>
    <row r="245" spans="1:3" x14ac:dyDescent="0.25">
      <c r="A245" s="42" t="s">
        <v>187</v>
      </c>
      <c r="B245" s="49">
        <v>6712</v>
      </c>
      <c r="C245" s="42" t="s">
        <v>450</v>
      </c>
    </row>
    <row r="246" spans="1:3" x14ac:dyDescent="0.25">
      <c r="A246" s="42" t="s">
        <v>187</v>
      </c>
      <c r="B246" s="49">
        <v>6714</v>
      </c>
      <c r="C246" s="42" t="s">
        <v>451</v>
      </c>
    </row>
    <row r="247" spans="1:3" x14ac:dyDescent="0.25">
      <c r="A247" s="42" t="s">
        <v>187</v>
      </c>
      <c r="B247" s="49">
        <v>6731</v>
      </c>
      <c r="C247" s="42" t="s">
        <v>452</v>
      </c>
    </row>
    <row r="248" spans="1:3" x14ac:dyDescent="0.25">
      <c r="A248" s="42" t="s">
        <v>187</v>
      </c>
      <c r="B248" s="49">
        <v>6811</v>
      </c>
      <c r="C248" s="42" t="s">
        <v>281</v>
      </c>
    </row>
    <row r="249" spans="1:3" x14ac:dyDescent="0.25">
      <c r="A249" s="42" t="s">
        <v>187</v>
      </c>
      <c r="B249" s="49">
        <v>6812</v>
      </c>
      <c r="C249" s="42" t="s">
        <v>282</v>
      </c>
    </row>
    <row r="250" spans="1:3" x14ac:dyDescent="0.25">
      <c r="A250" s="42" t="s">
        <v>187</v>
      </c>
      <c r="B250" s="49">
        <v>6813</v>
      </c>
      <c r="C250" s="42" t="s">
        <v>283</v>
      </c>
    </row>
    <row r="251" spans="1:3" x14ac:dyDescent="0.25">
      <c r="A251" s="42" t="s">
        <v>187</v>
      </c>
      <c r="B251" s="49">
        <v>6814</v>
      </c>
      <c r="C251" s="42" t="s">
        <v>284</v>
      </c>
    </row>
    <row r="252" spans="1:3" x14ac:dyDescent="0.25">
      <c r="A252" s="42" t="s">
        <v>187</v>
      </c>
      <c r="B252" s="49">
        <v>6815</v>
      </c>
      <c r="C252" s="42" t="s">
        <v>285</v>
      </c>
    </row>
    <row r="253" spans="1:3" x14ac:dyDescent="0.25">
      <c r="A253" s="42" t="s">
        <v>187</v>
      </c>
      <c r="B253" s="49">
        <v>6816</v>
      </c>
      <c r="C253" s="42" t="s">
        <v>286</v>
      </c>
    </row>
    <row r="254" spans="1:3" x14ac:dyDescent="0.25">
      <c r="A254" s="42" t="s">
        <v>187</v>
      </c>
      <c r="B254" s="49">
        <v>6817</v>
      </c>
      <c r="C254" s="42" t="s">
        <v>287</v>
      </c>
    </row>
    <row r="255" spans="1:3" x14ac:dyDescent="0.25">
      <c r="A255" s="42" t="s">
        <v>187</v>
      </c>
      <c r="B255" s="49">
        <v>6818</v>
      </c>
      <c r="C255" s="42" t="s">
        <v>288</v>
      </c>
    </row>
    <row r="256" spans="1:3" x14ac:dyDescent="0.25">
      <c r="A256" s="42" t="s">
        <v>187</v>
      </c>
      <c r="B256" s="49">
        <v>6819</v>
      </c>
      <c r="C256" s="42" t="s">
        <v>289</v>
      </c>
    </row>
    <row r="257" spans="1:3" x14ac:dyDescent="0.25">
      <c r="A257" s="42" t="s">
        <v>187</v>
      </c>
      <c r="B257" s="49">
        <v>6831</v>
      </c>
      <c r="C257" s="42" t="s">
        <v>290</v>
      </c>
    </row>
    <row r="258" spans="1:3" x14ac:dyDescent="0.25">
      <c r="A258" s="42" t="s">
        <v>187</v>
      </c>
      <c r="B258" s="49">
        <v>6911</v>
      </c>
      <c r="C258" s="42" t="s">
        <v>454</v>
      </c>
    </row>
    <row r="259" spans="1:3" x14ac:dyDescent="0.25">
      <c r="A259" s="42" t="s">
        <v>187</v>
      </c>
      <c r="B259" s="49">
        <v>6921</v>
      </c>
      <c r="C259" s="42" t="s">
        <v>226</v>
      </c>
    </row>
    <row r="260" spans="1:3" x14ac:dyDescent="0.25">
      <c r="A260" s="42" t="s">
        <v>187</v>
      </c>
      <c r="B260" s="49">
        <v>9111</v>
      </c>
      <c r="C260" s="42" t="s">
        <v>465</v>
      </c>
    </row>
    <row r="261" spans="1:3" x14ac:dyDescent="0.25">
      <c r="A261" s="42" t="s">
        <v>187</v>
      </c>
      <c r="B261" s="49">
        <v>9112</v>
      </c>
      <c r="C261" s="42" t="s">
        <v>466</v>
      </c>
    </row>
    <row r="262" spans="1:3" x14ac:dyDescent="0.25">
      <c r="A262" s="42" t="s">
        <v>187</v>
      </c>
      <c r="B262" s="49">
        <v>9121</v>
      </c>
      <c r="C262" s="42" t="s">
        <v>467</v>
      </c>
    </row>
    <row r="263" spans="1:3" x14ac:dyDescent="0.25">
      <c r="A263" s="42" t="s">
        <v>187</v>
      </c>
      <c r="B263" s="49">
        <v>9122</v>
      </c>
      <c r="C263" s="42" t="s">
        <v>468</v>
      </c>
    </row>
    <row r="264" spans="1:3" x14ac:dyDescent="0.25">
      <c r="A264" s="42" t="s">
        <v>187</v>
      </c>
      <c r="B264" s="49">
        <v>9151</v>
      </c>
      <c r="C264" s="42" t="s">
        <v>469</v>
      </c>
    </row>
    <row r="265" spans="1:3" x14ac:dyDescent="0.25">
      <c r="A265" s="42" t="s">
        <v>187</v>
      </c>
      <c r="B265" s="49">
        <v>9152</v>
      </c>
      <c r="C265" s="42" t="s">
        <v>470</v>
      </c>
    </row>
    <row r="266" spans="1:3" x14ac:dyDescent="0.25">
      <c r="A266" s="42" t="s">
        <v>187</v>
      </c>
      <c r="B266" s="49">
        <v>9211</v>
      </c>
      <c r="C266" s="42" t="s">
        <v>471</v>
      </c>
    </row>
    <row r="267" spans="1:3" x14ac:dyDescent="0.25">
      <c r="A267" s="42" t="s">
        <v>187</v>
      </c>
      <c r="B267" s="49">
        <v>9212</v>
      </c>
      <c r="C267" s="42" t="s">
        <v>472</v>
      </c>
    </row>
    <row r="268" spans="1:3" x14ac:dyDescent="0.25">
      <c r="A268" s="42" t="s">
        <v>187</v>
      </c>
      <c r="B268" s="49">
        <v>9213</v>
      </c>
      <c r="C268" s="42" t="s">
        <v>473</v>
      </c>
    </row>
    <row r="269" spans="1:3" x14ac:dyDescent="0.25">
      <c r="A269" s="42" t="s">
        <v>187</v>
      </c>
      <c r="B269" s="49">
        <v>9221</v>
      </c>
      <c r="C269" s="42" t="s">
        <v>474</v>
      </c>
    </row>
    <row r="270" spans="1:3" x14ac:dyDescent="0.25">
      <c r="A270" s="42" t="s">
        <v>187</v>
      </c>
      <c r="B270" s="49">
        <v>9222</v>
      </c>
      <c r="C270" s="42" t="s">
        <v>475</v>
      </c>
    </row>
    <row r="271" spans="1:3" x14ac:dyDescent="0.25">
      <c r="A271" s="42" t="s">
        <v>187</v>
      </c>
      <c r="B271" s="49">
        <v>9611</v>
      </c>
      <c r="C271" s="42" t="s">
        <v>227</v>
      </c>
    </row>
    <row r="272" spans="1:3" x14ac:dyDescent="0.25">
      <c r="A272" s="42" t="s">
        <v>187</v>
      </c>
      <c r="B272" s="49">
        <v>9612</v>
      </c>
      <c r="C272" s="42" t="s">
        <v>235</v>
      </c>
    </row>
    <row r="273" spans="1:3" x14ac:dyDescent="0.25">
      <c r="A273" s="42" t="s">
        <v>187</v>
      </c>
      <c r="B273" s="49">
        <v>9613</v>
      </c>
      <c r="C273" s="42" t="s">
        <v>240</v>
      </c>
    </row>
    <row r="274" spans="1:3" x14ac:dyDescent="0.25">
      <c r="A274" s="42" t="s">
        <v>187</v>
      </c>
      <c r="B274" s="49">
        <v>9614</v>
      </c>
      <c r="C274" s="42" t="s">
        <v>246</v>
      </c>
    </row>
    <row r="275" spans="1:3" x14ac:dyDescent="0.25">
      <c r="A275" s="42" t="s">
        <v>187</v>
      </c>
      <c r="B275" s="49">
        <v>9615</v>
      </c>
      <c r="C275" s="42" t="s">
        <v>254</v>
      </c>
    </row>
    <row r="276" spans="1:3" x14ac:dyDescent="0.25">
      <c r="A276" s="42" t="s">
        <v>187</v>
      </c>
      <c r="B276" s="49">
        <v>9616</v>
      </c>
      <c r="C276" s="42" t="s">
        <v>257</v>
      </c>
    </row>
    <row r="277" spans="1:3" x14ac:dyDescent="0.25">
      <c r="A277" s="42" t="s">
        <v>187</v>
      </c>
      <c r="B277" s="49">
        <v>9621</v>
      </c>
      <c r="C277" s="42" t="s">
        <v>476</v>
      </c>
    </row>
    <row r="278" spans="1:3" x14ac:dyDescent="0.25">
      <c r="A278" s="42" t="s">
        <v>187</v>
      </c>
      <c r="B278" s="49">
        <v>9622</v>
      </c>
      <c r="C278" s="42" t="s">
        <v>477</v>
      </c>
    </row>
    <row r="279" spans="1:3" x14ac:dyDescent="0.25">
      <c r="A279" s="42" t="s">
        <v>187</v>
      </c>
      <c r="B279" s="49">
        <v>9623</v>
      </c>
      <c r="C279" s="42" t="s">
        <v>478</v>
      </c>
    </row>
    <row r="280" spans="1:3" x14ac:dyDescent="0.25">
      <c r="A280" s="42" t="s">
        <v>187</v>
      </c>
      <c r="B280" s="49">
        <v>9631</v>
      </c>
      <c r="C280" s="42" t="s">
        <v>397</v>
      </c>
    </row>
    <row r="281" spans="1:3" x14ac:dyDescent="0.25">
      <c r="A281" s="42" t="s">
        <v>187</v>
      </c>
      <c r="B281" s="49">
        <v>9632</v>
      </c>
      <c r="C281" s="42" t="s">
        <v>400</v>
      </c>
    </row>
    <row r="282" spans="1:3" x14ac:dyDescent="0.25">
      <c r="A282" s="42" t="s">
        <v>187</v>
      </c>
      <c r="B282" s="49">
        <v>9633</v>
      </c>
      <c r="C282" s="42" t="s">
        <v>405</v>
      </c>
    </row>
    <row r="283" spans="1:3" x14ac:dyDescent="0.25">
      <c r="A283" s="42" t="s">
        <v>187</v>
      </c>
      <c r="B283" s="49">
        <v>9634</v>
      </c>
      <c r="C283" s="42" t="s">
        <v>408</v>
      </c>
    </row>
    <row r="284" spans="1:3" x14ac:dyDescent="0.25">
      <c r="A284" s="42" t="s">
        <v>187</v>
      </c>
      <c r="B284" s="49">
        <v>9635</v>
      </c>
      <c r="C284" s="42" t="s">
        <v>265</v>
      </c>
    </row>
    <row r="285" spans="1:3" x14ac:dyDescent="0.25">
      <c r="A285" s="42" t="s">
        <v>187</v>
      </c>
      <c r="B285" s="49">
        <v>9636</v>
      </c>
      <c r="C285" s="42" t="s">
        <v>411</v>
      </c>
    </row>
    <row r="286" spans="1:3" x14ac:dyDescent="0.25">
      <c r="A286" s="42" t="s">
        <v>187</v>
      </c>
      <c r="B286" s="49">
        <v>9638</v>
      </c>
      <c r="C286" s="42" t="s">
        <v>361</v>
      </c>
    </row>
    <row r="287" spans="1:3" x14ac:dyDescent="0.25">
      <c r="A287" s="42" t="s">
        <v>187</v>
      </c>
      <c r="B287" s="49">
        <v>9641</v>
      </c>
      <c r="C287" s="42" t="s">
        <v>414</v>
      </c>
    </row>
    <row r="288" spans="1:3" x14ac:dyDescent="0.25">
      <c r="A288" s="42" t="s">
        <v>187</v>
      </c>
      <c r="B288" s="49">
        <v>9642</v>
      </c>
      <c r="C288" s="42" t="s">
        <v>422</v>
      </c>
    </row>
    <row r="289" spans="1:3" x14ac:dyDescent="0.25">
      <c r="A289" s="42" t="s">
        <v>187</v>
      </c>
      <c r="B289" s="49">
        <v>9643</v>
      </c>
      <c r="C289" s="42" t="s">
        <v>429</v>
      </c>
    </row>
    <row r="290" spans="1:3" x14ac:dyDescent="0.25">
      <c r="A290" s="42" t="s">
        <v>187</v>
      </c>
      <c r="B290" s="49">
        <v>9644</v>
      </c>
      <c r="C290" s="42" t="s">
        <v>437</v>
      </c>
    </row>
    <row r="291" spans="1:3" x14ac:dyDescent="0.25">
      <c r="A291" s="42" t="s">
        <v>187</v>
      </c>
      <c r="B291" s="49">
        <v>9651</v>
      </c>
      <c r="C291" s="42" t="s">
        <v>327</v>
      </c>
    </row>
    <row r="292" spans="1:3" x14ac:dyDescent="0.25">
      <c r="A292" s="42" t="s">
        <v>187</v>
      </c>
      <c r="B292" s="49">
        <v>9652</v>
      </c>
      <c r="C292" s="42" t="s">
        <v>444</v>
      </c>
    </row>
    <row r="293" spans="1:3" x14ac:dyDescent="0.25">
      <c r="A293" s="42" t="s">
        <v>187</v>
      </c>
      <c r="B293" s="49">
        <v>9653</v>
      </c>
      <c r="C293" s="42" t="s">
        <v>446</v>
      </c>
    </row>
    <row r="294" spans="1:3" x14ac:dyDescent="0.25">
      <c r="A294" s="42" t="s">
        <v>187</v>
      </c>
      <c r="B294" s="49">
        <v>9661</v>
      </c>
      <c r="C294" s="42" t="s">
        <v>479</v>
      </c>
    </row>
    <row r="295" spans="1:3" x14ac:dyDescent="0.25">
      <c r="A295" s="42" t="s">
        <v>187</v>
      </c>
      <c r="B295" s="49">
        <v>9673</v>
      </c>
      <c r="C295" s="42" t="s">
        <v>480</v>
      </c>
    </row>
    <row r="296" spans="1:3" x14ac:dyDescent="0.25">
      <c r="A296" s="42" t="s">
        <v>187</v>
      </c>
      <c r="B296" s="49">
        <v>9681</v>
      </c>
      <c r="C296" s="42" t="s">
        <v>453</v>
      </c>
    </row>
    <row r="297" spans="1:3" x14ac:dyDescent="0.25">
      <c r="A297" s="42" t="s">
        <v>187</v>
      </c>
      <c r="B297" s="49">
        <v>9683</v>
      </c>
      <c r="C297" s="42" t="s">
        <v>290</v>
      </c>
    </row>
    <row r="298" spans="1:3" x14ac:dyDescent="0.25">
      <c r="A298" s="42" t="s">
        <v>187</v>
      </c>
      <c r="B298" s="49">
        <v>9711</v>
      </c>
      <c r="C298" s="42" t="s">
        <v>455</v>
      </c>
    </row>
    <row r="299" spans="1:3" x14ac:dyDescent="0.25">
      <c r="A299" s="42" t="s">
        <v>187</v>
      </c>
      <c r="B299" s="49">
        <v>9712</v>
      </c>
      <c r="C299" s="42" t="s">
        <v>456</v>
      </c>
    </row>
    <row r="300" spans="1:3" x14ac:dyDescent="0.25">
      <c r="A300" s="42" t="s">
        <v>187</v>
      </c>
      <c r="B300" s="49">
        <v>9721</v>
      </c>
      <c r="C300" s="42" t="s">
        <v>457</v>
      </c>
    </row>
    <row r="301" spans="1:3" x14ac:dyDescent="0.25">
      <c r="A301" s="42" t="s">
        <v>187</v>
      </c>
      <c r="B301" s="49">
        <v>9722</v>
      </c>
      <c r="C301" s="42" t="s">
        <v>458</v>
      </c>
    </row>
    <row r="302" spans="1:3" x14ac:dyDescent="0.25">
      <c r="A302" s="42" t="s">
        <v>187</v>
      </c>
      <c r="B302" s="49">
        <v>9723</v>
      </c>
      <c r="C302" s="42" t="s">
        <v>459</v>
      </c>
    </row>
    <row r="303" spans="1:3" x14ac:dyDescent="0.25">
      <c r="A303" s="42" t="s">
        <v>187</v>
      </c>
      <c r="B303" s="49">
        <v>9724</v>
      </c>
      <c r="C303" s="42" t="s">
        <v>460</v>
      </c>
    </row>
    <row r="304" spans="1:3" x14ac:dyDescent="0.25">
      <c r="A304" s="42" t="s">
        <v>187</v>
      </c>
      <c r="B304" s="49">
        <v>9725</v>
      </c>
      <c r="C304" s="42" t="s">
        <v>461</v>
      </c>
    </row>
    <row r="305" spans="1:3" x14ac:dyDescent="0.25">
      <c r="A305" s="42" t="s">
        <v>187</v>
      </c>
      <c r="B305" s="49">
        <v>9726</v>
      </c>
      <c r="C305" s="42" t="s">
        <v>462</v>
      </c>
    </row>
    <row r="306" spans="1:3" x14ac:dyDescent="0.25">
      <c r="A306" s="42" t="s">
        <v>187</v>
      </c>
      <c r="B306" s="49">
        <v>9731</v>
      </c>
      <c r="C306" s="42" t="s">
        <v>463</v>
      </c>
    </row>
    <row r="307" spans="1:3" x14ac:dyDescent="0.25">
      <c r="A307" s="42" t="s">
        <v>187</v>
      </c>
      <c r="B307" s="49">
        <v>9741</v>
      </c>
      <c r="C307" s="42" t="s">
        <v>464</v>
      </c>
    </row>
    <row r="308" spans="1:3" x14ac:dyDescent="0.25">
      <c r="A308" s="42" t="s">
        <v>187</v>
      </c>
      <c r="B308" s="49">
        <v>9811</v>
      </c>
      <c r="C308" s="42" t="s">
        <v>481</v>
      </c>
    </row>
    <row r="309" spans="1:3" x14ac:dyDescent="0.25">
      <c r="A309" s="42" t="s">
        <v>187</v>
      </c>
      <c r="B309" s="49">
        <v>9821</v>
      </c>
      <c r="C309" s="42" t="s">
        <v>482</v>
      </c>
    </row>
    <row r="310" spans="1:3" x14ac:dyDescent="0.25">
      <c r="A310" s="42" t="s">
        <v>187</v>
      </c>
      <c r="B310" s="49">
        <v>9911</v>
      </c>
      <c r="C310" s="42" t="s">
        <v>483</v>
      </c>
    </row>
    <row r="311" spans="1:3" x14ac:dyDescent="0.25">
      <c r="A311" s="42" t="s">
        <v>187</v>
      </c>
      <c r="B311" s="49">
        <v>9912</v>
      </c>
      <c r="C311" s="42" t="s">
        <v>484</v>
      </c>
    </row>
    <row r="312" spans="1:3" x14ac:dyDescent="0.25">
      <c r="A312" s="42" t="s">
        <v>187</v>
      </c>
      <c r="B312" s="49">
        <v>9913</v>
      </c>
      <c r="C312" s="42" t="s">
        <v>485</v>
      </c>
    </row>
    <row r="313" spans="1:3" x14ac:dyDescent="0.25">
      <c r="A313" s="42" t="s">
        <v>187</v>
      </c>
      <c r="B313" s="49">
        <v>9914</v>
      </c>
      <c r="C313" s="42" t="s">
        <v>486</v>
      </c>
    </row>
    <row r="314" spans="1:3" x14ac:dyDescent="0.25">
      <c r="A314" s="42" t="s">
        <v>187</v>
      </c>
      <c r="B314" s="49">
        <v>9919</v>
      </c>
      <c r="C314" s="42" t="s">
        <v>487</v>
      </c>
    </row>
    <row r="315" spans="1:3" x14ac:dyDescent="0.25">
      <c r="A315" s="42" t="s">
        <v>187</v>
      </c>
      <c r="B315" s="49">
        <v>9961</v>
      </c>
      <c r="C315" s="42" t="s">
        <v>483</v>
      </c>
    </row>
    <row r="316" spans="1:3" x14ac:dyDescent="0.25">
      <c r="A316" s="42" t="s">
        <v>187</v>
      </c>
      <c r="B316" s="49">
        <v>9962</v>
      </c>
      <c r="C316" s="42" t="s">
        <v>484</v>
      </c>
    </row>
    <row r="317" spans="1:3" x14ac:dyDescent="0.25">
      <c r="A317" s="42" t="s">
        <v>187</v>
      </c>
      <c r="B317" s="49">
        <v>9963</v>
      </c>
      <c r="C317" s="42" t="s">
        <v>485</v>
      </c>
    </row>
    <row r="318" spans="1:3" x14ac:dyDescent="0.25">
      <c r="A318" s="42" t="s">
        <v>187</v>
      </c>
      <c r="B318" s="49">
        <v>9964</v>
      </c>
      <c r="C318" s="42" t="s">
        <v>486</v>
      </c>
    </row>
    <row r="319" spans="1:3" x14ac:dyDescent="0.25">
      <c r="A319" s="42" t="s">
        <v>187</v>
      </c>
      <c r="B319" s="49">
        <v>9969</v>
      </c>
      <c r="C319" s="42" t="s">
        <v>487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0"/>
  <sheetViews>
    <sheetView workbookViewId="0">
      <selection activeCell="A2" sqref="A2:G2"/>
    </sheetView>
  </sheetViews>
  <sheetFormatPr defaultRowHeight="15" x14ac:dyDescent="0.25"/>
  <cols>
    <col min="1" max="1" width="4.42578125" customWidth="1"/>
    <col min="2" max="2" width="12" style="54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1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173</v>
      </c>
    </row>
    <row r="2" spans="1:10" x14ac:dyDescent="0.25">
      <c r="A2" s="12">
        <v>55</v>
      </c>
      <c r="B2" s="16">
        <v>35237547014</v>
      </c>
      <c r="C2" s="13">
        <v>49075</v>
      </c>
      <c r="D2" s="14" t="s">
        <v>39</v>
      </c>
      <c r="E2" s="14" t="s">
        <v>40</v>
      </c>
      <c r="F2" s="14" t="s">
        <v>8</v>
      </c>
      <c r="G2" s="17" t="s">
        <v>41</v>
      </c>
      <c r="H2" s="14" t="s">
        <v>39</v>
      </c>
      <c r="I2" s="18" t="s">
        <v>42</v>
      </c>
      <c r="J2" s="18" t="s">
        <v>174</v>
      </c>
    </row>
    <row r="3" spans="1:10" x14ac:dyDescent="0.25">
      <c r="A3" s="12">
        <v>56</v>
      </c>
      <c r="B3" s="16">
        <v>80099091562</v>
      </c>
      <c r="C3" s="13">
        <v>789</v>
      </c>
      <c r="D3" s="14" t="s">
        <v>43</v>
      </c>
      <c r="E3" s="14" t="s">
        <v>44</v>
      </c>
      <c r="F3" s="14" t="s">
        <v>15</v>
      </c>
      <c r="G3" s="15">
        <v>3316734</v>
      </c>
      <c r="H3" s="14" t="s">
        <v>43</v>
      </c>
      <c r="I3" s="18" t="s">
        <v>45</v>
      </c>
      <c r="J3" s="18" t="s">
        <v>155</v>
      </c>
    </row>
    <row r="4" spans="1:10" x14ac:dyDescent="0.25">
      <c r="A4" s="12">
        <v>57</v>
      </c>
      <c r="B4" s="16">
        <v>1076882554</v>
      </c>
      <c r="C4" s="13">
        <v>797</v>
      </c>
      <c r="D4" s="14" t="s">
        <v>46</v>
      </c>
      <c r="E4" s="14" t="s">
        <v>47</v>
      </c>
      <c r="F4" s="14" t="s">
        <v>31</v>
      </c>
      <c r="G4" s="15">
        <v>3303870</v>
      </c>
      <c r="H4" s="14" t="s">
        <v>46</v>
      </c>
      <c r="I4" s="18" t="s">
        <v>45</v>
      </c>
      <c r="J4" s="18" t="s">
        <v>155</v>
      </c>
    </row>
    <row r="5" spans="1:10" x14ac:dyDescent="0.25">
      <c r="A5" s="12">
        <v>58</v>
      </c>
      <c r="B5" s="16">
        <v>34694889661</v>
      </c>
      <c r="C5" s="13">
        <v>23577</v>
      </c>
      <c r="D5" s="14" t="s">
        <v>48</v>
      </c>
      <c r="E5" s="14" t="s">
        <v>49</v>
      </c>
      <c r="F5" s="14" t="s">
        <v>20</v>
      </c>
      <c r="G5" s="15">
        <v>1475444</v>
      </c>
      <c r="H5" s="14" t="s">
        <v>48</v>
      </c>
      <c r="I5" s="18" t="s">
        <v>45</v>
      </c>
      <c r="J5" s="18" t="s">
        <v>155</v>
      </c>
    </row>
    <row r="6" spans="1:10" x14ac:dyDescent="0.25">
      <c r="A6" s="12">
        <v>59</v>
      </c>
      <c r="B6" s="16">
        <v>99575902022</v>
      </c>
      <c r="C6" s="13">
        <v>801</v>
      </c>
      <c r="D6" s="14" t="s">
        <v>50</v>
      </c>
      <c r="E6" s="14" t="s">
        <v>51</v>
      </c>
      <c r="F6" s="14" t="s">
        <v>11</v>
      </c>
      <c r="G6" s="15">
        <v>3123367</v>
      </c>
      <c r="H6" s="14" t="s">
        <v>50</v>
      </c>
      <c r="I6" s="18" t="s">
        <v>45</v>
      </c>
      <c r="J6" s="18" t="s">
        <v>155</v>
      </c>
    </row>
    <row r="7" spans="1:10" x14ac:dyDescent="0.25">
      <c r="A7" s="12">
        <v>60</v>
      </c>
      <c r="B7" s="16">
        <v>61338774671</v>
      </c>
      <c r="C7" s="13">
        <v>810</v>
      </c>
      <c r="D7" s="14" t="s">
        <v>52</v>
      </c>
      <c r="E7" s="14" t="s">
        <v>53</v>
      </c>
      <c r="F7" s="14" t="s">
        <v>24</v>
      </c>
      <c r="G7" s="15">
        <v>3014223</v>
      </c>
      <c r="H7" s="14" t="s">
        <v>52</v>
      </c>
      <c r="I7" s="18" t="s">
        <v>45</v>
      </c>
      <c r="J7" s="18" t="s">
        <v>155</v>
      </c>
    </row>
    <row r="8" spans="1:10" x14ac:dyDescent="0.25">
      <c r="A8" s="12">
        <v>61</v>
      </c>
      <c r="B8" s="16">
        <v>55059300119</v>
      </c>
      <c r="C8" s="13">
        <v>828</v>
      </c>
      <c r="D8" s="14" t="s">
        <v>54</v>
      </c>
      <c r="E8" s="14" t="s">
        <v>16</v>
      </c>
      <c r="F8" s="14" t="s">
        <v>29</v>
      </c>
      <c r="G8" s="15">
        <v>3089240</v>
      </c>
      <c r="H8" s="14" t="s">
        <v>54</v>
      </c>
      <c r="I8" s="18" t="s">
        <v>45</v>
      </c>
      <c r="J8" s="18" t="s">
        <v>155</v>
      </c>
    </row>
    <row r="9" spans="1:10" x14ac:dyDescent="0.25">
      <c r="A9" s="12">
        <v>62</v>
      </c>
      <c r="B9" s="16">
        <v>16391096016</v>
      </c>
      <c r="C9" s="13">
        <v>836</v>
      </c>
      <c r="D9" s="14" t="s">
        <v>55</v>
      </c>
      <c r="E9" s="14" t="s">
        <v>56</v>
      </c>
      <c r="F9" s="14" t="s">
        <v>17</v>
      </c>
      <c r="G9" s="15">
        <v>3321088</v>
      </c>
      <c r="H9" s="14" t="s">
        <v>55</v>
      </c>
      <c r="I9" s="18" t="s">
        <v>45</v>
      </c>
      <c r="J9" s="18" t="s">
        <v>155</v>
      </c>
    </row>
    <row r="10" spans="1:10" x14ac:dyDescent="0.25">
      <c r="A10" s="12">
        <v>63</v>
      </c>
      <c r="B10" s="16">
        <v>35994268014</v>
      </c>
      <c r="C10" s="13">
        <v>844</v>
      </c>
      <c r="D10" s="14" t="s">
        <v>57</v>
      </c>
      <c r="E10" s="14" t="s">
        <v>58</v>
      </c>
      <c r="F10" s="14" t="s">
        <v>10</v>
      </c>
      <c r="G10" s="15">
        <v>3313824</v>
      </c>
      <c r="H10" s="14" t="s">
        <v>57</v>
      </c>
      <c r="I10" s="18" t="s">
        <v>45</v>
      </c>
      <c r="J10" s="18" t="s">
        <v>155</v>
      </c>
    </row>
    <row r="11" spans="1:10" x14ac:dyDescent="0.25">
      <c r="A11" s="12">
        <v>64</v>
      </c>
      <c r="B11" s="16">
        <v>11265594372</v>
      </c>
      <c r="C11" s="13">
        <v>852</v>
      </c>
      <c r="D11" s="14" t="s">
        <v>59</v>
      </c>
      <c r="E11" s="14" t="s">
        <v>14</v>
      </c>
      <c r="F11" s="14" t="s">
        <v>22</v>
      </c>
      <c r="G11" s="15">
        <v>3071162</v>
      </c>
      <c r="H11" s="14" t="s">
        <v>59</v>
      </c>
      <c r="I11" s="18" t="s">
        <v>45</v>
      </c>
      <c r="J11" s="18" t="s">
        <v>155</v>
      </c>
    </row>
    <row r="12" spans="1:10" x14ac:dyDescent="0.25">
      <c r="A12" s="12">
        <v>65</v>
      </c>
      <c r="B12" s="16">
        <v>61469620638</v>
      </c>
      <c r="C12" s="13">
        <v>869</v>
      </c>
      <c r="D12" s="14" t="s">
        <v>60</v>
      </c>
      <c r="E12" s="14" t="s">
        <v>61</v>
      </c>
      <c r="F12" s="14" t="s">
        <v>28</v>
      </c>
      <c r="G12" s="15">
        <v>3118452</v>
      </c>
      <c r="H12" s="14" t="s">
        <v>60</v>
      </c>
      <c r="I12" s="18" t="s">
        <v>45</v>
      </c>
      <c r="J12" s="18" t="s">
        <v>155</v>
      </c>
    </row>
    <row r="13" spans="1:10" x14ac:dyDescent="0.25">
      <c r="A13" s="12">
        <v>66</v>
      </c>
      <c r="B13" s="16">
        <v>97880836355</v>
      </c>
      <c r="C13" s="13">
        <v>43915</v>
      </c>
      <c r="D13" s="14" t="s">
        <v>62</v>
      </c>
      <c r="E13" s="14" t="s">
        <v>63</v>
      </c>
      <c r="F13" s="14" t="s">
        <v>26</v>
      </c>
      <c r="G13" s="15">
        <v>2435411</v>
      </c>
      <c r="H13" s="14" t="s">
        <v>62</v>
      </c>
      <c r="I13" s="18" t="s">
        <v>45</v>
      </c>
      <c r="J13" s="18" t="s">
        <v>155</v>
      </c>
    </row>
    <row r="14" spans="1:10" x14ac:dyDescent="0.25">
      <c r="A14" s="12">
        <v>67</v>
      </c>
      <c r="B14" s="16">
        <v>72801109643</v>
      </c>
      <c r="C14" s="13">
        <v>877</v>
      </c>
      <c r="D14" s="14" t="s">
        <v>64</v>
      </c>
      <c r="E14" s="14" t="s">
        <v>65</v>
      </c>
      <c r="F14" s="14" t="s">
        <v>12</v>
      </c>
      <c r="G14" s="15">
        <v>3006166</v>
      </c>
      <c r="H14" s="14" t="s">
        <v>64</v>
      </c>
      <c r="I14" s="18" t="s">
        <v>45</v>
      </c>
      <c r="J14" s="18" t="s">
        <v>155</v>
      </c>
    </row>
    <row r="15" spans="1:10" x14ac:dyDescent="0.25">
      <c r="A15" s="12">
        <v>68</v>
      </c>
      <c r="B15" s="16">
        <v>37777848565</v>
      </c>
      <c r="C15" s="13">
        <v>44493</v>
      </c>
      <c r="D15" s="14" t="s">
        <v>66</v>
      </c>
      <c r="E15" s="14" t="s">
        <v>25</v>
      </c>
      <c r="F15" s="14" t="s">
        <v>21</v>
      </c>
      <c r="G15" s="15">
        <v>2494841</v>
      </c>
      <c r="H15" s="14" t="s">
        <v>66</v>
      </c>
      <c r="I15" s="18" t="s">
        <v>45</v>
      </c>
      <c r="J15" s="18" t="s">
        <v>155</v>
      </c>
    </row>
    <row r="16" spans="1:10" x14ac:dyDescent="0.25">
      <c r="A16" s="12">
        <v>69</v>
      </c>
      <c r="B16" s="16">
        <v>5275803945</v>
      </c>
      <c r="C16" s="13">
        <v>43636</v>
      </c>
      <c r="D16" s="14" t="s">
        <v>67</v>
      </c>
      <c r="E16" s="14" t="s">
        <v>68</v>
      </c>
      <c r="F16" s="14" t="s">
        <v>27</v>
      </c>
      <c r="G16" s="15">
        <v>2334712</v>
      </c>
      <c r="H16" s="14" t="s">
        <v>67</v>
      </c>
      <c r="I16" s="18" t="s">
        <v>45</v>
      </c>
      <c r="J16" s="18" t="s">
        <v>155</v>
      </c>
    </row>
    <row r="17" spans="1:10" x14ac:dyDescent="0.25">
      <c r="A17" s="12">
        <v>70</v>
      </c>
      <c r="B17" s="16">
        <v>46156591639</v>
      </c>
      <c r="C17" s="13">
        <v>885</v>
      </c>
      <c r="D17" s="14" t="s">
        <v>69</v>
      </c>
      <c r="E17" s="14" t="s">
        <v>70</v>
      </c>
      <c r="F17" s="14" t="s">
        <v>23</v>
      </c>
      <c r="G17" s="15">
        <v>3142019</v>
      </c>
      <c r="H17" s="14" t="s">
        <v>69</v>
      </c>
      <c r="I17" s="18" t="s">
        <v>45</v>
      </c>
      <c r="J17" s="18" t="s">
        <v>155</v>
      </c>
    </row>
    <row r="18" spans="1:10" x14ac:dyDescent="0.25">
      <c r="A18" s="12">
        <v>71</v>
      </c>
      <c r="B18" s="16">
        <v>37363837470</v>
      </c>
      <c r="C18" s="13">
        <v>893</v>
      </c>
      <c r="D18" s="14" t="s">
        <v>71</v>
      </c>
      <c r="E18" s="14" t="s">
        <v>72</v>
      </c>
      <c r="F18" s="14" t="s">
        <v>8</v>
      </c>
      <c r="G18" s="15">
        <v>3224953</v>
      </c>
      <c r="H18" s="14" t="s">
        <v>71</v>
      </c>
      <c r="I18" s="18" t="s">
        <v>45</v>
      </c>
      <c r="J18" s="18" t="s">
        <v>155</v>
      </c>
    </row>
    <row r="19" spans="1:10" x14ac:dyDescent="0.25">
      <c r="A19" s="12">
        <v>72</v>
      </c>
      <c r="B19" s="16">
        <v>46144176176</v>
      </c>
      <c r="C19" s="13">
        <v>764</v>
      </c>
      <c r="D19" s="14" t="s">
        <v>73</v>
      </c>
      <c r="E19" s="14" t="s">
        <v>74</v>
      </c>
      <c r="F19" s="14" t="s">
        <v>8</v>
      </c>
      <c r="G19" s="15">
        <v>3205380</v>
      </c>
      <c r="H19" s="14" t="s">
        <v>73</v>
      </c>
      <c r="I19" s="18" t="s">
        <v>45</v>
      </c>
      <c r="J19" s="18" t="s">
        <v>155</v>
      </c>
    </row>
    <row r="20" spans="1:10" x14ac:dyDescent="0.25">
      <c r="A20" s="12">
        <v>73</v>
      </c>
      <c r="B20" s="16">
        <v>13768042762</v>
      </c>
      <c r="C20" s="13">
        <v>43644</v>
      </c>
      <c r="D20" s="14" t="s">
        <v>75</v>
      </c>
      <c r="E20" s="14" t="s">
        <v>76</v>
      </c>
      <c r="F20" s="14" t="s">
        <v>77</v>
      </c>
      <c r="G20" s="15">
        <v>2326086</v>
      </c>
      <c r="H20" s="14" t="s">
        <v>75</v>
      </c>
      <c r="I20" s="18" t="s">
        <v>45</v>
      </c>
      <c r="J20" s="18" t="s">
        <v>155</v>
      </c>
    </row>
    <row r="21" spans="1:10" ht="24" x14ac:dyDescent="0.25">
      <c r="A21" s="12">
        <v>74</v>
      </c>
      <c r="B21" s="16">
        <v>57527861125</v>
      </c>
      <c r="C21" s="13">
        <v>40623</v>
      </c>
      <c r="D21" s="14" t="s">
        <v>78</v>
      </c>
      <c r="E21" s="14" t="s">
        <v>79</v>
      </c>
      <c r="F21" s="14" t="s">
        <v>8</v>
      </c>
      <c r="G21" s="15">
        <v>1909592</v>
      </c>
      <c r="H21" s="14" t="s">
        <v>78</v>
      </c>
      <c r="I21" s="18" t="s">
        <v>45</v>
      </c>
      <c r="J21" s="18" t="s">
        <v>155</v>
      </c>
    </row>
    <row r="22" spans="1:10" x14ac:dyDescent="0.25">
      <c r="A22" s="12">
        <v>75</v>
      </c>
      <c r="B22" s="16">
        <v>76185043859</v>
      </c>
      <c r="C22" s="13">
        <v>924</v>
      </c>
      <c r="D22" s="14" t="s">
        <v>80</v>
      </c>
      <c r="E22" s="14" t="s">
        <v>81</v>
      </c>
      <c r="F22" s="14" t="s">
        <v>30</v>
      </c>
      <c r="G22" s="15">
        <v>3203727</v>
      </c>
      <c r="H22" s="14" t="s">
        <v>80</v>
      </c>
      <c r="I22" s="18" t="s">
        <v>82</v>
      </c>
      <c r="J22" s="18" t="s">
        <v>175</v>
      </c>
    </row>
    <row r="23" spans="1:10" x14ac:dyDescent="0.25">
      <c r="A23" s="12">
        <v>76</v>
      </c>
      <c r="B23" s="16">
        <v>85570198172</v>
      </c>
      <c r="C23" s="13">
        <v>40631</v>
      </c>
      <c r="D23" s="14" t="s">
        <v>83</v>
      </c>
      <c r="E23" s="14" t="s">
        <v>84</v>
      </c>
      <c r="F23" s="14" t="s">
        <v>85</v>
      </c>
      <c r="G23" s="15">
        <v>2071061</v>
      </c>
      <c r="H23" s="14" t="s">
        <v>83</v>
      </c>
      <c r="I23" s="18" t="s">
        <v>82</v>
      </c>
      <c r="J23" s="18" t="s">
        <v>175</v>
      </c>
    </row>
    <row r="24" spans="1:10" x14ac:dyDescent="0.25">
      <c r="A24" s="12">
        <v>77</v>
      </c>
      <c r="B24" s="16">
        <v>36551793962</v>
      </c>
      <c r="C24" s="13">
        <v>50090</v>
      </c>
      <c r="D24" s="14" t="s">
        <v>86</v>
      </c>
      <c r="E24" s="14" t="s">
        <v>87</v>
      </c>
      <c r="F24" s="14" t="s">
        <v>24</v>
      </c>
      <c r="G24" s="15">
        <v>4857283</v>
      </c>
      <c r="H24" s="14" t="s">
        <v>86</v>
      </c>
      <c r="I24" s="18" t="s">
        <v>82</v>
      </c>
      <c r="J24" s="18" t="s">
        <v>175</v>
      </c>
    </row>
    <row r="25" spans="1:10" x14ac:dyDescent="0.25">
      <c r="A25" s="12">
        <v>78</v>
      </c>
      <c r="B25" s="16">
        <v>57340203536</v>
      </c>
      <c r="C25" s="13">
        <v>908</v>
      </c>
      <c r="D25" s="14" t="s">
        <v>88</v>
      </c>
      <c r="E25" s="14" t="s">
        <v>89</v>
      </c>
      <c r="F25" s="14" t="s">
        <v>28</v>
      </c>
      <c r="G25" s="15">
        <v>3118380</v>
      </c>
      <c r="H25" s="14" t="s">
        <v>88</v>
      </c>
      <c r="I25" s="18" t="s">
        <v>82</v>
      </c>
      <c r="J25" s="18" t="s">
        <v>175</v>
      </c>
    </row>
    <row r="26" spans="1:10" x14ac:dyDescent="0.25">
      <c r="A26" s="12">
        <v>79</v>
      </c>
      <c r="B26" s="16">
        <v>88252913683</v>
      </c>
      <c r="C26" s="13">
        <v>916</v>
      </c>
      <c r="D26" s="14" t="s">
        <v>90</v>
      </c>
      <c r="E26" s="14" t="s">
        <v>91</v>
      </c>
      <c r="F26" s="14" t="s">
        <v>92</v>
      </c>
      <c r="G26" s="15">
        <v>3132170</v>
      </c>
      <c r="H26" s="14" t="s">
        <v>90</v>
      </c>
      <c r="I26" s="18" t="s">
        <v>82</v>
      </c>
      <c r="J26" s="18" t="s">
        <v>175</v>
      </c>
    </row>
    <row r="27" spans="1:10" x14ac:dyDescent="0.25">
      <c r="A27" s="12">
        <v>80</v>
      </c>
      <c r="B27" s="16">
        <v>49483564012</v>
      </c>
      <c r="C27" s="13">
        <v>949</v>
      </c>
      <c r="D27" s="14" t="s">
        <v>93</v>
      </c>
      <c r="E27" s="14" t="s">
        <v>94</v>
      </c>
      <c r="F27" s="14" t="s">
        <v>28</v>
      </c>
      <c r="G27" s="15">
        <v>3751783</v>
      </c>
      <c r="H27" s="14" t="s">
        <v>93</v>
      </c>
      <c r="I27" s="18" t="s">
        <v>82</v>
      </c>
      <c r="J27" s="18" t="s">
        <v>175</v>
      </c>
    </row>
    <row r="28" spans="1:10" x14ac:dyDescent="0.25">
      <c r="A28" s="12">
        <v>81</v>
      </c>
      <c r="B28" s="16">
        <v>57897955082</v>
      </c>
      <c r="C28" s="13">
        <v>6146</v>
      </c>
      <c r="D28" s="14" t="s">
        <v>95</v>
      </c>
      <c r="E28" s="14" t="s">
        <v>96</v>
      </c>
      <c r="F28" s="14" t="s">
        <v>8</v>
      </c>
      <c r="G28" s="15">
        <v>738751</v>
      </c>
      <c r="H28" s="14" t="s">
        <v>95</v>
      </c>
      <c r="I28" s="18" t="s">
        <v>82</v>
      </c>
      <c r="J28" s="18" t="s">
        <v>175</v>
      </c>
    </row>
    <row r="29" spans="1:10" x14ac:dyDescent="0.25">
      <c r="A29" s="12">
        <v>82</v>
      </c>
      <c r="B29" s="16">
        <v>10624495854</v>
      </c>
      <c r="C29" s="13">
        <v>965</v>
      </c>
      <c r="D29" s="14" t="s">
        <v>97</v>
      </c>
      <c r="E29" s="14" t="s">
        <v>98</v>
      </c>
      <c r="F29" s="14" t="s">
        <v>8</v>
      </c>
      <c r="G29" s="15">
        <v>3212084</v>
      </c>
      <c r="H29" s="14" t="s">
        <v>97</v>
      </c>
      <c r="I29" s="18" t="s">
        <v>82</v>
      </c>
      <c r="J29" s="18" t="s">
        <v>175</v>
      </c>
    </row>
    <row r="30" spans="1:10" x14ac:dyDescent="0.25">
      <c r="A30" s="12">
        <v>83</v>
      </c>
      <c r="B30" s="16">
        <v>61689362030</v>
      </c>
      <c r="C30" s="13">
        <v>40682</v>
      </c>
      <c r="D30" s="14" t="s">
        <v>99</v>
      </c>
      <c r="E30" s="19" t="s">
        <v>100</v>
      </c>
      <c r="F30" s="14" t="s">
        <v>8</v>
      </c>
      <c r="G30" s="20">
        <v>1783815</v>
      </c>
      <c r="H30" s="14" t="s">
        <v>99</v>
      </c>
      <c r="I30" s="18" t="s">
        <v>82</v>
      </c>
      <c r="J30" s="18" t="s">
        <v>175</v>
      </c>
    </row>
    <row r="31" spans="1:10" x14ac:dyDescent="0.25">
      <c r="A31" s="12">
        <v>84</v>
      </c>
      <c r="B31" s="16">
        <v>78141312758</v>
      </c>
      <c r="C31" s="13">
        <v>22347</v>
      </c>
      <c r="D31" s="14" t="s">
        <v>101</v>
      </c>
      <c r="E31" s="14" t="s">
        <v>102</v>
      </c>
      <c r="F31" s="14" t="s">
        <v>8</v>
      </c>
      <c r="G31" s="15">
        <v>1425684</v>
      </c>
      <c r="H31" s="14" t="s">
        <v>101</v>
      </c>
      <c r="I31" s="18" t="s">
        <v>82</v>
      </c>
      <c r="J31" s="18" t="s">
        <v>175</v>
      </c>
    </row>
    <row r="32" spans="1:10" x14ac:dyDescent="0.25">
      <c r="A32" s="12">
        <v>85</v>
      </c>
      <c r="B32" s="16">
        <v>94391499491</v>
      </c>
      <c r="C32" s="13">
        <v>973</v>
      </c>
      <c r="D32" s="14" t="s">
        <v>103</v>
      </c>
      <c r="E32" s="14" t="s">
        <v>104</v>
      </c>
      <c r="F32" s="14" t="s">
        <v>8</v>
      </c>
      <c r="G32" s="15">
        <v>3205240</v>
      </c>
      <c r="H32" s="14" t="s">
        <v>103</v>
      </c>
      <c r="I32" s="18" t="s">
        <v>82</v>
      </c>
      <c r="J32" s="18" t="s">
        <v>175</v>
      </c>
    </row>
    <row r="33" spans="1:10" x14ac:dyDescent="0.25">
      <c r="A33" s="12">
        <v>86</v>
      </c>
      <c r="B33" s="16">
        <v>74294482659</v>
      </c>
      <c r="C33" s="13">
        <v>42112</v>
      </c>
      <c r="D33" s="14" t="s">
        <v>105</v>
      </c>
      <c r="E33" s="14" t="s">
        <v>106</v>
      </c>
      <c r="F33" s="14" t="s">
        <v>23</v>
      </c>
      <c r="G33" s="15">
        <v>2106698</v>
      </c>
      <c r="H33" s="14" t="s">
        <v>105</v>
      </c>
      <c r="I33" s="18" t="s">
        <v>82</v>
      </c>
      <c r="J33" s="18" t="s">
        <v>175</v>
      </c>
    </row>
    <row r="34" spans="1:10" x14ac:dyDescent="0.25">
      <c r="A34" s="12">
        <v>87</v>
      </c>
      <c r="B34" s="16">
        <v>88269740410</v>
      </c>
      <c r="C34" s="13">
        <v>990</v>
      </c>
      <c r="D34" s="14" t="s">
        <v>107</v>
      </c>
      <c r="E34" s="14" t="s">
        <v>108</v>
      </c>
      <c r="F34" s="14" t="s">
        <v>28</v>
      </c>
      <c r="G34" s="15">
        <v>3119904</v>
      </c>
      <c r="H34" s="14" t="s">
        <v>107</v>
      </c>
      <c r="I34" s="18" t="s">
        <v>82</v>
      </c>
      <c r="J34" s="18" t="s">
        <v>175</v>
      </c>
    </row>
    <row r="35" spans="1:10" x14ac:dyDescent="0.25">
      <c r="A35" s="12">
        <v>88</v>
      </c>
      <c r="B35" s="16">
        <v>45589739612</v>
      </c>
      <c r="C35" s="13">
        <v>1003</v>
      </c>
      <c r="D35" s="14" t="s">
        <v>109</v>
      </c>
      <c r="E35" s="14" t="s">
        <v>110</v>
      </c>
      <c r="F35" s="14" t="s">
        <v>24</v>
      </c>
      <c r="G35" s="15">
        <v>3014207</v>
      </c>
      <c r="H35" s="14" t="s">
        <v>109</v>
      </c>
      <c r="I35" s="18" t="s">
        <v>82</v>
      </c>
      <c r="J35" s="18" t="s">
        <v>175</v>
      </c>
    </row>
    <row r="36" spans="1:10" x14ac:dyDescent="0.25">
      <c r="A36" s="12">
        <v>89</v>
      </c>
      <c r="B36" s="16">
        <v>11298572202</v>
      </c>
      <c r="C36" s="13">
        <v>1011</v>
      </c>
      <c r="D36" s="14" t="s">
        <v>111</v>
      </c>
      <c r="E36" s="14" t="s">
        <v>112</v>
      </c>
      <c r="F36" s="14" t="s">
        <v>9</v>
      </c>
      <c r="G36" s="15">
        <v>207349</v>
      </c>
      <c r="H36" s="14" t="s">
        <v>111</v>
      </c>
      <c r="I36" s="18" t="s">
        <v>82</v>
      </c>
      <c r="J36" s="18" t="s">
        <v>175</v>
      </c>
    </row>
    <row r="37" spans="1:10" x14ac:dyDescent="0.25">
      <c r="A37" s="12">
        <v>90</v>
      </c>
      <c r="B37" s="16">
        <v>5703458858</v>
      </c>
      <c r="C37" s="13">
        <v>47908</v>
      </c>
      <c r="D37" s="14" t="s">
        <v>113</v>
      </c>
      <c r="E37" s="14" t="s">
        <v>114</v>
      </c>
      <c r="F37" s="14" t="s">
        <v>27</v>
      </c>
      <c r="G37" s="15">
        <v>4016408</v>
      </c>
      <c r="H37" s="14" t="s">
        <v>113</v>
      </c>
      <c r="I37" s="18" t="s">
        <v>82</v>
      </c>
      <c r="J37" s="18" t="s">
        <v>175</v>
      </c>
    </row>
    <row r="38" spans="1:10" x14ac:dyDescent="0.25">
      <c r="A38" s="12">
        <v>91</v>
      </c>
      <c r="B38" s="16">
        <v>28048960411</v>
      </c>
      <c r="C38" s="13">
        <v>1020</v>
      </c>
      <c r="D38" s="14" t="s">
        <v>115</v>
      </c>
      <c r="E38" s="14" t="s">
        <v>116</v>
      </c>
      <c r="F38" s="14" t="s">
        <v>8</v>
      </c>
      <c r="G38" s="15">
        <v>3205258</v>
      </c>
      <c r="H38" s="14" t="s">
        <v>115</v>
      </c>
      <c r="I38" s="18" t="s">
        <v>82</v>
      </c>
      <c r="J38" s="18" t="s">
        <v>175</v>
      </c>
    </row>
    <row r="39" spans="1:10" x14ac:dyDescent="0.25">
      <c r="A39" s="12">
        <v>92</v>
      </c>
      <c r="B39" s="16">
        <v>4200585015</v>
      </c>
      <c r="C39" s="13">
        <v>1038</v>
      </c>
      <c r="D39" s="14" t="s">
        <v>117</v>
      </c>
      <c r="E39" s="14" t="s">
        <v>118</v>
      </c>
      <c r="F39" s="14" t="s">
        <v>8</v>
      </c>
      <c r="G39" s="15">
        <v>3270564</v>
      </c>
      <c r="H39" s="14" t="s">
        <v>117</v>
      </c>
      <c r="I39" s="18" t="s">
        <v>82</v>
      </c>
      <c r="J39" s="18" t="s">
        <v>175</v>
      </c>
    </row>
    <row r="40" spans="1:10" x14ac:dyDescent="0.25">
      <c r="A40" s="12">
        <v>93</v>
      </c>
      <c r="B40" s="16">
        <v>47076735780</v>
      </c>
      <c r="C40" s="13">
        <v>43907</v>
      </c>
      <c r="D40" s="14" t="s">
        <v>119</v>
      </c>
      <c r="E40" s="14" t="s">
        <v>120</v>
      </c>
      <c r="F40" s="14" t="s">
        <v>18</v>
      </c>
      <c r="G40" s="15">
        <v>2298651</v>
      </c>
      <c r="H40" s="14" t="s">
        <v>119</v>
      </c>
      <c r="I40" s="18" t="s">
        <v>82</v>
      </c>
      <c r="J40" s="18" t="s">
        <v>175</v>
      </c>
    </row>
    <row r="41" spans="1:10" x14ac:dyDescent="0.25">
      <c r="A41" s="12">
        <v>94</v>
      </c>
      <c r="B41" s="16">
        <v>75800149192</v>
      </c>
      <c r="C41" s="13">
        <v>49384</v>
      </c>
      <c r="D41" s="14" t="s">
        <v>121</v>
      </c>
      <c r="E41" s="14" t="s">
        <v>122</v>
      </c>
      <c r="F41" s="14" t="s">
        <v>19</v>
      </c>
      <c r="G41" s="15">
        <v>4449274</v>
      </c>
      <c r="H41" s="14" t="s">
        <v>121</v>
      </c>
      <c r="I41" s="18" t="s">
        <v>82</v>
      </c>
      <c r="J41" s="18" t="s">
        <v>175</v>
      </c>
    </row>
    <row r="42" spans="1:10" x14ac:dyDescent="0.25">
      <c r="A42" s="12">
        <v>95</v>
      </c>
      <c r="B42" s="16">
        <v>78027759648</v>
      </c>
      <c r="C42" s="21">
        <v>22242</v>
      </c>
      <c r="D42" s="4" t="s">
        <v>123</v>
      </c>
      <c r="E42" s="4" t="s">
        <v>124</v>
      </c>
      <c r="F42" s="4" t="s">
        <v>8</v>
      </c>
      <c r="G42" s="20">
        <v>1426672</v>
      </c>
      <c r="H42" s="4" t="s">
        <v>123</v>
      </c>
      <c r="I42" s="18" t="s">
        <v>82</v>
      </c>
      <c r="J42" s="18" t="s">
        <v>175</v>
      </c>
    </row>
    <row r="43" spans="1:10" x14ac:dyDescent="0.25">
      <c r="A43" s="12">
        <v>96</v>
      </c>
      <c r="B43" s="16">
        <v>24929691978</v>
      </c>
      <c r="C43" s="13">
        <v>932</v>
      </c>
      <c r="D43" s="14" t="s">
        <v>125</v>
      </c>
      <c r="E43" s="14" t="s">
        <v>126</v>
      </c>
      <c r="F43" s="14" t="s">
        <v>13</v>
      </c>
      <c r="G43" s="15">
        <v>3125483</v>
      </c>
      <c r="H43" s="14" t="s">
        <v>125</v>
      </c>
      <c r="I43" s="18" t="s">
        <v>82</v>
      </c>
      <c r="J43" s="18" t="s">
        <v>175</v>
      </c>
    </row>
    <row r="44" spans="1:10" x14ac:dyDescent="0.25">
      <c r="A44" s="12">
        <v>97</v>
      </c>
      <c r="B44" s="16">
        <v>37280079200</v>
      </c>
      <c r="C44" s="13">
        <v>23593</v>
      </c>
      <c r="D44" s="14" t="s">
        <v>127</v>
      </c>
      <c r="E44" s="14" t="s">
        <v>128</v>
      </c>
      <c r="F44" s="14" t="s">
        <v>129</v>
      </c>
      <c r="G44" s="15">
        <v>3201678</v>
      </c>
      <c r="H44" s="14" t="s">
        <v>127</v>
      </c>
      <c r="I44" s="18" t="s">
        <v>82</v>
      </c>
      <c r="J44" s="18" t="s">
        <v>175</v>
      </c>
    </row>
    <row r="45" spans="1:10" x14ac:dyDescent="0.25">
      <c r="A45" s="12">
        <v>98</v>
      </c>
      <c r="B45" s="16">
        <v>28251263363</v>
      </c>
      <c r="C45" s="13">
        <v>1046</v>
      </c>
      <c r="D45" s="14" t="s">
        <v>130</v>
      </c>
      <c r="E45" s="14" t="s">
        <v>131</v>
      </c>
      <c r="F45" s="14" t="s">
        <v>8</v>
      </c>
      <c r="G45" s="15">
        <v>3213862</v>
      </c>
      <c r="H45" s="14" t="s">
        <v>130</v>
      </c>
      <c r="I45" s="18" t="s">
        <v>42</v>
      </c>
      <c r="J45" s="18" t="s">
        <v>176</v>
      </c>
    </row>
    <row r="46" spans="1:10" x14ac:dyDescent="0.25">
      <c r="A46" s="12">
        <v>99</v>
      </c>
      <c r="B46" s="16">
        <v>8647229584</v>
      </c>
      <c r="C46" s="13">
        <v>22339</v>
      </c>
      <c r="D46" s="14" t="s">
        <v>132</v>
      </c>
      <c r="E46" s="14" t="s">
        <v>133</v>
      </c>
      <c r="F46" s="14" t="s">
        <v>8</v>
      </c>
      <c r="G46" s="15">
        <v>1250795</v>
      </c>
      <c r="H46" s="14" t="s">
        <v>132</v>
      </c>
      <c r="I46" s="18" t="s">
        <v>42</v>
      </c>
      <c r="J46" s="18" t="s">
        <v>177</v>
      </c>
    </row>
    <row r="47" spans="1:10" x14ac:dyDescent="0.25">
      <c r="A47" s="12">
        <v>100</v>
      </c>
      <c r="B47" s="16">
        <v>12091168733</v>
      </c>
      <c r="C47" s="13">
        <v>23585</v>
      </c>
      <c r="D47" s="14" t="s">
        <v>134</v>
      </c>
      <c r="E47" s="14" t="s">
        <v>135</v>
      </c>
      <c r="F47" s="14" t="s">
        <v>8</v>
      </c>
      <c r="G47" s="15">
        <v>1494449</v>
      </c>
      <c r="H47" s="14" t="s">
        <v>134</v>
      </c>
      <c r="I47" s="18" t="s">
        <v>42</v>
      </c>
    </row>
    <row r="48" spans="1:10" x14ac:dyDescent="0.25">
      <c r="A48" s="12">
        <v>101</v>
      </c>
      <c r="B48" s="16">
        <v>10852199405</v>
      </c>
      <c r="C48" s="13">
        <v>25878</v>
      </c>
      <c r="D48" s="14" t="s">
        <v>136</v>
      </c>
      <c r="E48" s="14" t="s">
        <v>131</v>
      </c>
      <c r="F48" s="14" t="s">
        <v>8</v>
      </c>
      <c r="G48" s="15">
        <v>3205479</v>
      </c>
      <c r="H48" s="14" t="s">
        <v>136</v>
      </c>
      <c r="I48" s="18" t="s">
        <v>42</v>
      </c>
      <c r="J48" s="27" t="s">
        <v>178</v>
      </c>
    </row>
    <row r="49" spans="1:10" x14ac:dyDescent="0.25">
      <c r="A49" s="12">
        <v>102</v>
      </c>
      <c r="B49" s="16">
        <v>27103918402</v>
      </c>
      <c r="C49" s="13">
        <v>44926</v>
      </c>
      <c r="D49" s="14" t="s">
        <v>137</v>
      </c>
      <c r="E49" s="14" t="s">
        <v>138</v>
      </c>
      <c r="F49" s="14" t="s">
        <v>8</v>
      </c>
      <c r="G49" s="15">
        <v>2275341</v>
      </c>
      <c r="H49" s="14" t="s">
        <v>137</v>
      </c>
      <c r="I49" s="18" t="s">
        <v>42</v>
      </c>
      <c r="J49" s="27" t="s">
        <v>179</v>
      </c>
    </row>
    <row r="50" spans="1:10" x14ac:dyDescent="0.25">
      <c r="A50" s="12">
        <v>103</v>
      </c>
      <c r="B50" s="16">
        <v>42850342757</v>
      </c>
      <c r="C50" s="13">
        <v>45189</v>
      </c>
      <c r="D50" s="14" t="s">
        <v>139</v>
      </c>
      <c r="E50" s="14" t="s">
        <v>140</v>
      </c>
      <c r="F50" s="14" t="s">
        <v>23</v>
      </c>
      <c r="G50" s="15">
        <v>2479184</v>
      </c>
      <c r="H50" s="14" t="s">
        <v>139</v>
      </c>
      <c r="I50" s="18" t="s">
        <v>42</v>
      </c>
      <c r="J50" s="27" t="s">
        <v>180</v>
      </c>
    </row>
  </sheetData>
  <sheetProtection algorithmName="SHA-512" hashValue="2+BVGbcHB5jAhcGGUQbi4EVDPEfwE82NRFq+5GdLQH+HXUH14w/1ADW9UBoNz5J6Yqvzlzl6UtjzYoeHfVTJHw==" saltValue="bN4+nsP9dnDyyecqZ3nPoA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8"/>
  <sheetViews>
    <sheetView workbookViewId="0">
      <selection activeCell="A2" sqref="A2:G2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168</v>
      </c>
    </row>
    <row r="2" spans="1:1" x14ac:dyDescent="0.25">
      <c r="A2" t="s">
        <v>154</v>
      </c>
    </row>
    <row r="3" spans="1:1" x14ac:dyDescent="0.25">
      <c r="A3" s="1" t="s">
        <v>149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s="1" t="s">
        <v>145</v>
      </c>
    </row>
    <row r="7" spans="1:1" x14ac:dyDescent="0.25">
      <c r="A7" t="s">
        <v>157</v>
      </c>
    </row>
    <row r="8" spans="1:1" x14ac:dyDescent="0.25">
      <c r="A8" t="s">
        <v>164</v>
      </c>
    </row>
    <row r="9" spans="1:1" x14ac:dyDescent="0.25">
      <c r="A9" t="s">
        <v>158</v>
      </c>
    </row>
    <row r="10" spans="1:1" x14ac:dyDescent="0.25">
      <c r="A10" t="s">
        <v>162</v>
      </c>
    </row>
    <row r="11" spans="1:1" x14ac:dyDescent="0.25">
      <c r="A11" s="1" t="s">
        <v>152</v>
      </c>
    </row>
    <row r="12" spans="1:1" x14ac:dyDescent="0.25">
      <c r="A12" s="1" t="s">
        <v>153</v>
      </c>
    </row>
    <row r="13" spans="1:1" x14ac:dyDescent="0.25">
      <c r="A13" s="1" t="s">
        <v>147</v>
      </c>
    </row>
    <row r="14" spans="1:1" x14ac:dyDescent="0.25">
      <c r="A14" s="1" t="s">
        <v>150</v>
      </c>
    </row>
    <row r="15" spans="1:1" x14ac:dyDescent="0.25">
      <c r="A15" s="1" t="s">
        <v>146</v>
      </c>
    </row>
    <row r="16" spans="1:1" x14ac:dyDescent="0.25">
      <c r="A16" t="s">
        <v>156</v>
      </c>
    </row>
    <row r="17" spans="1:1" x14ac:dyDescent="0.25">
      <c r="A17" t="s">
        <v>172</v>
      </c>
    </row>
    <row r="18" spans="1:1" x14ac:dyDescent="0.25">
      <c r="A18" s="1" t="s">
        <v>144</v>
      </c>
    </row>
    <row r="19" spans="1:1" x14ac:dyDescent="0.25">
      <c r="A19" t="s">
        <v>160</v>
      </c>
    </row>
    <row r="20" spans="1:1" x14ac:dyDescent="0.25">
      <c r="A20" s="1" t="s">
        <v>151</v>
      </c>
    </row>
    <row r="21" spans="1:1" x14ac:dyDescent="0.25">
      <c r="A21" t="s">
        <v>167</v>
      </c>
    </row>
    <row r="22" spans="1:1" x14ac:dyDescent="0.25">
      <c r="A22" t="s">
        <v>159</v>
      </c>
    </row>
    <row r="23" spans="1:1" x14ac:dyDescent="0.25">
      <c r="A23" s="1" t="s">
        <v>148</v>
      </c>
    </row>
    <row r="24" spans="1:1" x14ac:dyDescent="0.25">
      <c r="A24" t="s">
        <v>171</v>
      </c>
    </row>
    <row r="25" spans="1:1" x14ac:dyDescent="0.25">
      <c r="A25" t="s">
        <v>161</v>
      </c>
    </row>
    <row r="26" spans="1:1" x14ac:dyDescent="0.25">
      <c r="A26" t="s">
        <v>170</v>
      </c>
    </row>
    <row r="27" spans="1:1" x14ac:dyDescent="0.25">
      <c r="A27" t="s">
        <v>163</v>
      </c>
    </row>
    <row r="28" spans="1:1" x14ac:dyDescent="0.25">
      <c r="A28" t="s">
        <v>169</v>
      </c>
    </row>
  </sheetData>
  <sheetProtection algorithmName="SHA-512" hashValue="NZH98vpbg3/1jyVQS4/8UkM1FsGdDAwM6c+snfVOf/0p4FsENqSLUENqNLZW0sN1fCY31CJwllLn0fAxdptkqg==" saltValue="+mLbZ0p9Acik7aXSOfjV9A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IZVRŠENJE PLANA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Djelatnosti</vt:lpstr>
      <vt:lpstr>'2. IZVRŠENJE PLANA PROGRAMA'!OLE_LINK5</vt:lpstr>
    </vt:vector>
  </TitlesOfParts>
  <Company>Ministarstvo Kulture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Windows korisnik</cp:lastModifiedBy>
  <cp:lastPrinted>2022-03-07T10:22:36Z</cp:lastPrinted>
  <dcterms:created xsi:type="dcterms:W3CDTF">2015-03-06T11:16:18Z</dcterms:created>
  <dcterms:modified xsi:type="dcterms:W3CDTF">2022-03-07T10:26:24Z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